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135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 " sheetId="5" r:id="rId5"/>
    <sheet name="środki trwałe" sheetId="6" r:id="rId6"/>
    <sheet name="lokalizacje" sheetId="7" r:id="rId7"/>
  </sheets>
  <definedNames>
    <definedName name="_xlnm.Print_Area" localSheetId="3">'auta'!$A$1:$W$36</definedName>
    <definedName name="_xlnm.Print_Area" localSheetId="1">'budynki'!$A$1:$X$87</definedName>
    <definedName name="_xlnm.Print_Area" localSheetId="2">'elektronika '!$A$1:$D$201</definedName>
    <definedName name="_xlnm.Print_Area" localSheetId="4">'szkody '!$A$1:$D$32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<sst xmlns="http://schemas.openxmlformats.org/spreadsheetml/2006/main" count="1920" uniqueCount="739">
  <si>
    <t>RAZEM</t>
  </si>
  <si>
    <t>Liczba szkód</t>
  </si>
  <si>
    <t>Suma wypłaconych odszkodowań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</si>
  <si>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</si>
  <si>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</si>
  <si>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L.p.</t>
  </si>
  <si>
    <t>Nazwa jednostki</t>
  </si>
  <si>
    <t>NIP</t>
  </si>
  <si>
    <t>REGON</t>
  </si>
  <si>
    <t>Liczba pracowników</t>
  </si>
  <si>
    <t>lokalizacja (adres)</t>
  </si>
  <si>
    <t>Ilość miejsc</t>
  </si>
  <si>
    <t>Ładowność</t>
  </si>
  <si>
    <t>Zabezpieczenia przeciwkradzieżowe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</si>
  <si>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</si>
  <si>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</si>
  <si>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</si>
  <si>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</si>
  <si>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</si>
  <si>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</si>
  <si>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</si>
  <si>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</si>
  <si>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</si>
  <si>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</si>
  <si>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</si>
  <si>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</si>
  <si>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</si>
  <si>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</si>
  <si>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</si>
  <si>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</si>
  <si>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</si>
  <si>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</si>
  <si>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</si>
  <si>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Lokalizacja (adres)</t>
  </si>
  <si>
    <t>Zabezpieczenia (znane zabezpieczenia p-poż i przeciw kradzieżowe)</t>
  </si>
  <si>
    <t>Urządzenia i wyposażenie</t>
  </si>
  <si>
    <t>Wykaz monitoringu wizyjnego</t>
  </si>
  <si>
    <t>Tabela nr 6</t>
  </si>
  <si>
    <t>Liczba uczniów/ wychowanków/ pensjonariuszy</t>
  </si>
  <si>
    <t>Rodzaj prowadzonej działalności (opisowo)</t>
  </si>
  <si>
    <t>Odległość lokalizacji od najbliższego zbiornika wodnego</t>
  </si>
  <si>
    <t>Wysokość rocznego budżetu</t>
  </si>
  <si>
    <t>Planowane imprezy w ciągu roku (nie biletowane i nie podlegające ubezpieczeniu obowiązkowemu OC)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</si>
  <si>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</si>
  <si>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</si>
  <si>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</si>
  <si>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</si>
  <si>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</si>
  <si>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</si>
  <si>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</si>
  <si>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</si>
  <si>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</si>
  <si>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</si>
  <si>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</si>
  <si>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</si>
  <si>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</si>
  <si>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</si>
  <si>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</si>
  <si>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</si>
  <si>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</si>
  <si>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</si>
  <si>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</si>
  <si>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</si>
  <si>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r>
      <t xml:space="preserve">opis stanu technicznego budynku wg poniższych elementów budynku </t>
    </r>
  </si>
  <si>
    <t>SUMA OGÓŁEM: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</si>
  <si>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</si>
  <si>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</si>
  <si>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</si>
  <si>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</si>
  <si>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</si>
  <si>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</si>
  <si>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OC</t>
  </si>
  <si>
    <t>NW</t>
  </si>
  <si>
    <t>AC/KR</t>
  </si>
  <si>
    <t>ASS</t>
  </si>
  <si>
    <t>czy budynek jest przeznaczony do rozbiórki? (TAK/NIE)</t>
  </si>
  <si>
    <t>zabezpieczenia
(znane zabiezpieczenia p-poż i przeciw kradzieżowe)</t>
  </si>
  <si>
    <t>rodzaj wartości</t>
  </si>
  <si>
    <t>Rodzaj pojazdu zgodnie z dowodem rejestracyjnym lub innymi dokumentami</t>
  </si>
  <si>
    <t>Adres</t>
  </si>
  <si>
    <t>Tabela nr 1 - Informacje ogólne do oceny ryzyka w Gminie Gietrzwałd</t>
  </si>
  <si>
    <t>Tabela nr 2 - Wykaz budynków i budowli w Gminie Gietrzwałd</t>
  </si>
  <si>
    <t>Tabela nr 3 - Wykaz sprzętu elektronicznego w Gminie Gietrzwałd</t>
  </si>
  <si>
    <t>Tabela nr 4 - Wykaz pojazdów w Gminie Gietrzwałd</t>
  </si>
  <si>
    <t>Tabela nr 5 - Szkodowość w Gminie Gietrzwałd</t>
  </si>
  <si>
    <t>WYKAZ LOKALIZACJI, W KTÓRYCH PROWADZONA JEST DZIAŁALNOŚĆ ORAZ LOKALIZACJI, GDZIE ZNAJDUJE SIĘ MIENIE NALEŻĄCE DO JEDNOSTEK GMINY GIETRZWAŁD. (nie wykazane w załączniku nr 1 - poniższy wykaz nie musi być pełnym wykazem lokalizacji)</t>
  </si>
  <si>
    <t>Urząd Gminy</t>
  </si>
  <si>
    <t>ul. Olsztyńska 2, 11-036 Gietrzwałd</t>
  </si>
  <si>
    <t>Gminny Ośrodek Kultury w Gietrzwałdzie</t>
  </si>
  <si>
    <t>ul. Kościelna 1, 11-036 Gietrzwałd</t>
  </si>
  <si>
    <t>739-33-37-495</t>
  </si>
  <si>
    <t>519541270</t>
  </si>
  <si>
    <t>Gimnazjum Gminne w Gietrzwałdzie</t>
  </si>
  <si>
    <t>ul. Klonowa 1, 11-036 Gietrzwałd</t>
  </si>
  <si>
    <t>739-32-61-705</t>
  </si>
  <si>
    <t xml:space="preserve">Zespół Szkolno-Przedszkolny w Biesalu </t>
  </si>
  <si>
    <t>Biesal 59, 11-036 Gietrzwałd</t>
  </si>
  <si>
    <t>739-33-22-625</t>
  </si>
  <si>
    <t xml:space="preserve"> 519487138</t>
  </si>
  <si>
    <t>Zespół Szkolno-Przedszkolny w Gietrzwałdzie</t>
  </si>
  <si>
    <t>ul. Szkolna 8, 11-036 Gietrzwałd</t>
  </si>
  <si>
    <t>739-33-22-631</t>
  </si>
  <si>
    <t>519487121</t>
  </si>
  <si>
    <t>Zespół Szkolno-Przedszkolny w Sząbruku</t>
  </si>
  <si>
    <t>ul. Andrzeja Samulowskiego 1, Sząbruk, 11-036 Gietrzwałd</t>
  </si>
  <si>
    <t>739-33-22-654</t>
  </si>
  <si>
    <t>519487144</t>
  </si>
  <si>
    <t>Gminny Ośrodek Pomocy Społecznej</t>
  </si>
  <si>
    <t>739-29-23-305</t>
  </si>
  <si>
    <t>004456524</t>
  </si>
  <si>
    <t xml:space="preserve">Zakład Gospodarki Komunalnej w Gietrzwałdzie </t>
  </si>
  <si>
    <t>739-33-22-648</t>
  </si>
  <si>
    <t>519491967</t>
  </si>
  <si>
    <t>1. Urząd Gminy</t>
  </si>
  <si>
    <t>2. Gminny Ośrodek Kultury w Gietrzwałdzie</t>
  </si>
  <si>
    <t>3. Gimnazjum Gminne w Gietrzwałdzie</t>
  </si>
  <si>
    <t xml:space="preserve">4. Zespół Szkolno-Przedszkolny w Biesalu </t>
  </si>
  <si>
    <t>5. Zespół Szkolno-Przedszkolny w Gietrzwałdzie</t>
  </si>
  <si>
    <t>6. Zespół Szkolno-Przedszkolny w Sząbruku</t>
  </si>
  <si>
    <t>7. Gminny Ośrodek Pomocy Społecznej</t>
  </si>
  <si>
    <t xml:space="preserve">8. Zakład Gospodarki Komunalnej w Gietrzwałdzie 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</si>
  <si>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</si>
  <si>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Suma ubezpieczenia (wartość pojazdu z VAT)</t>
  </si>
  <si>
    <t xml:space="preserve">szatnia, stołówka </t>
  </si>
  <si>
    <t xml:space="preserve">Czy w konstrukcji budynków występuje płyta warstwowa? </t>
  </si>
  <si>
    <t xml:space="preserve">Elementy mające wpływ na ocenę ryzyka </t>
  </si>
  <si>
    <t xml:space="preserve">Czy od 1997 r. wystąpiło w jednostce ryzyko powodzi? </t>
  </si>
  <si>
    <t>nie</t>
  </si>
  <si>
    <t>budynek gimnazjum</t>
  </si>
  <si>
    <t>Sala Sportowa GIM Gietrzwałd</t>
  </si>
  <si>
    <t>Piłkochwyt</t>
  </si>
  <si>
    <t>Kort Tenisowy przy budynku Sali Sportowej GIM Gietrzwałd</t>
  </si>
  <si>
    <t>budowa - 2002</t>
  </si>
  <si>
    <t>budowa - 2006</t>
  </si>
  <si>
    <t>gaśnice proszkowe - 6 sztuk, hydranty zewnętrzne i wewnętrzne, rolety zewnętrzne w bibliotece, system alarmowy</t>
  </si>
  <si>
    <t>gaśnice proszkowe - 8 sztuk, system alarmowy</t>
  </si>
  <si>
    <t>księgowa brutto</t>
  </si>
  <si>
    <t>Gietrzwałd</t>
  </si>
  <si>
    <t>Kolumna głośnikowa</t>
  </si>
  <si>
    <t>Stacjonarny zestaw komputerowy 10 szt</t>
  </si>
  <si>
    <t>Niszczarka Fellower</t>
  </si>
  <si>
    <t>Odtwarzacz CD</t>
  </si>
  <si>
    <t>Mixer YAMAHA</t>
  </si>
  <si>
    <t>Skrzynia transportowa</t>
  </si>
  <si>
    <t>Mikrofon bezprzewodowy</t>
  </si>
  <si>
    <t>Tablica interaktywna z projektorem 3 szt</t>
  </si>
  <si>
    <t>Kolumna głośnikowa 3 szt</t>
  </si>
  <si>
    <t>Drukarka laserowa HP</t>
  </si>
  <si>
    <t>Minitor LCD LG</t>
  </si>
  <si>
    <t>Drukarka Brother</t>
  </si>
  <si>
    <t>Niszczarka Tarnator 2 szt.</t>
  </si>
  <si>
    <t>HP urządzenie wielofunkcyjne</t>
  </si>
  <si>
    <t>Stacjonarny zestaw komputerowy 17 szt</t>
  </si>
  <si>
    <t>Projektor multimedialny OPITMA</t>
  </si>
  <si>
    <t>Tablica interaktywna - zestaw 2 szt</t>
  </si>
  <si>
    <t>Komputer Esp</t>
  </si>
  <si>
    <t>Drukarka uzywana HP</t>
  </si>
  <si>
    <t>Stacjonarny zestaw komputerowy używany 5 szt</t>
  </si>
  <si>
    <t xml:space="preserve">Stacjonarny zestaw komputerowy używany </t>
  </si>
  <si>
    <t>Tablica interaktywna Dualbord - zestaw</t>
  </si>
  <si>
    <t>Projektor SONY</t>
  </si>
  <si>
    <t>Zestaw kolumn głośnikowych MONACOR</t>
  </si>
  <si>
    <t>Ładowarka + 2 pisaki do tablicy Dualbord</t>
  </si>
  <si>
    <t>Kserokopiarka CANON iR2270</t>
  </si>
  <si>
    <t>Komputer FSC DC 10 szt</t>
  </si>
  <si>
    <t>Monitor LCD 17" HP 10 szt</t>
  </si>
  <si>
    <t>Zestaw komputerowy z oprogramowaniem 6 szt.</t>
  </si>
  <si>
    <t>Drukarka Brother DCP - 151OE mono</t>
  </si>
  <si>
    <t>Drukarka Xerox</t>
  </si>
  <si>
    <t>Nagrywarka zewnętrzna Samsung</t>
  </si>
  <si>
    <t>Aparat fotograficzny FUJI</t>
  </si>
  <si>
    <t>Notebok uzywany</t>
  </si>
  <si>
    <t>Mikrofon pojemnościowy</t>
  </si>
  <si>
    <t>Dysk Silicon Power ARMOR</t>
  </si>
  <si>
    <t>Mikrofon doręczny z nadajnikiem</t>
  </si>
  <si>
    <t>System CCTV (3 kamery telewizji przemysłowej - wewnątrz)</t>
  </si>
  <si>
    <t>-</t>
  </si>
  <si>
    <t xml:space="preserve">nie dotyczy </t>
  </si>
  <si>
    <t>telewizor samsung LCD43-47 UE46EH5300</t>
  </si>
  <si>
    <t>monitor 23"PHILIPS LED 233V5LHAB HDMI Głośniki</t>
  </si>
  <si>
    <t>Aparat foto lustrzanka</t>
  </si>
  <si>
    <t>Zestaw Karaoke Plus Power</t>
  </si>
  <si>
    <t>Mobilny zestaw nagłośnieniowy</t>
  </si>
  <si>
    <t>kamera cyfrowa LEGRIA HF M56</t>
  </si>
  <si>
    <t>ŻUK</t>
  </si>
  <si>
    <t>A15</t>
  </si>
  <si>
    <t>OLB 254Z</t>
  </si>
  <si>
    <t>Wiejski Dom Kultury w Biesalu</t>
  </si>
  <si>
    <t>Wiejski Dom Kultury w Sząbruku</t>
  </si>
  <si>
    <t>Wioska Internetowa Planeta-U w Unieszewie</t>
  </si>
  <si>
    <t>Zestaw komputerowy FUJITSU</t>
  </si>
  <si>
    <t>Komputer FUJITSU Esprimo</t>
  </si>
  <si>
    <t>Drukarka Laser Jet Pro 1212NF</t>
  </si>
  <si>
    <t>Monitor DELL</t>
  </si>
  <si>
    <t>nagrywarka zewnętrzna Samsung</t>
  </si>
  <si>
    <t>niszczarka OPUS</t>
  </si>
  <si>
    <t>Dysk ADATA 1TB</t>
  </si>
  <si>
    <t xml:space="preserve">plac zabaw, szatnia, 
stołówka </t>
  </si>
  <si>
    <t>wczesna edukacja przedszkolna</t>
  </si>
  <si>
    <t>budynek gospodarczy</t>
  </si>
  <si>
    <t>budynek szkolny nr 1</t>
  </si>
  <si>
    <t>edukacja szkolna</t>
  </si>
  <si>
    <t>Boisko Orlik 2012</t>
  </si>
  <si>
    <t>obiekt sportowo - rekracyjny</t>
  </si>
  <si>
    <t>Oświetlenie Boiska Orlik</t>
  </si>
  <si>
    <t>oświetlenie boiska</t>
  </si>
  <si>
    <t>Zaplecze szatniowo - sanitarne przy Boisku Orlik</t>
  </si>
  <si>
    <t>szatnie i sanitariaty</t>
  </si>
  <si>
    <t>tak</t>
  </si>
  <si>
    <t>stara część lata 50-te, nowa część 2014r.</t>
  </si>
  <si>
    <t>przed 1987</t>
  </si>
  <si>
    <t>modernizacja - 1984, remont - 1998, nadbudowa 2005</t>
  </si>
  <si>
    <t>budowa - 1987</t>
  </si>
  <si>
    <t>gaśnice wolno stojące</t>
  </si>
  <si>
    <t>Biesal</t>
  </si>
  <si>
    <t>gazobeton</t>
  </si>
  <si>
    <t>podwieszany do konstrukcji wiązarowej dachu, kasetony p.po.z.</t>
  </si>
  <si>
    <t>wiązary prefabrykowane drewniane, pokrycie dachówka ceramiczna</t>
  </si>
  <si>
    <t>cegła</t>
  </si>
  <si>
    <t>drewniany</t>
  </si>
  <si>
    <t>dachówka</t>
  </si>
  <si>
    <t>żelbet</t>
  </si>
  <si>
    <t>blachodachówka</t>
  </si>
  <si>
    <t>nie dotyczy</t>
  </si>
  <si>
    <t>syntetyczna trawa nawierzchniowa poliuretanowa</t>
  </si>
  <si>
    <t>prefabrykowane słupy stalowe</t>
  </si>
  <si>
    <t>sufit podwieszany GKF</t>
  </si>
  <si>
    <t>kostrukcja dachowa, dachówka</t>
  </si>
  <si>
    <t>stara część - dobry, nowa b. dobry</t>
  </si>
  <si>
    <t>stara część - dobry, nowa - b. dobry</t>
  </si>
  <si>
    <t>stara część - dobry, nowa część - b. dobry</t>
  </si>
  <si>
    <t>nie występuje</t>
  </si>
  <si>
    <t>dobry</t>
  </si>
  <si>
    <t>bardzo dobry</t>
  </si>
  <si>
    <t>powierzchnia użytkowa
 (w m²)</t>
  </si>
  <si>
    <t>boisko piłkarskie 
&gt;1860</t>
  </si>
  <si>
    <t>stara 2, 
nowa - 1</t>
  </si>
  <si>
    <t>stara - tak, 
nowa - nie</t>
  </si>
  <si>
    <t>boisko 
wielofunkcyjne &gt;613,11</t>
  </si>
  <si>
    <t>kamera cyfrowa JVC</t>
  </si>
  <si>
    <t>Pionieer wieża</t>
  </si>
  <si>
    <t xml:space="preserve">Aparat cyfrowy </t>
  </si>
  <si>
    <t>Dyktafon cyfrowy Olymus</t>
  </si>
  <si>
    <t>Komputer Lap. Dell Vostro</t>
  </si>
  <si>
    <t>Projektor NEC</t>
  </si>
  <si>
    <t>Komputer Laptop</t>
  </si>
  <si>
    <t>Rzutnik miltimedialny</t>
  </si>
  <si>
    <t>Wieża Sony CMT - FX 3001</t>
  </si>
  <si>
    <t>Monitor Samsung</t>
  </si>
  <si>
    <t>Telewizor LCD Sam. LE 32C450</t>
  </si>
  <si>
    <t>kserokopiarka CANON (darowizna)</t>
  </si>
  <si>
    <t>Zestaw komputerowy stacjonarny</t>
  </si>
  <si>
    <t>Mixer YAMAHA 166 CX</t>
  </si>
  <si>
    <t>Wzmacniacz mocy</t>
  </si>
  <si>
    <t>kolumna pasywna</t>
  </si>
  <si>
    <t>Rozdzielnica zasilania</t>
  </si>
  <si>
    <t>Urządzenie wielof. Brother</t>
  </si>
  <si>
    <t>Laptop Not.Asus R510</t>
  </si>
  <si>
    <t>budynek szkolny</t>
  </si>
  <si>
    <t>przed 1987, remonty: 2001, 2003</t>
  </si>
  <si>
    <t>Notebook</t>
  </si>
  <si>
    <t>Rzutnik multimedialny</t>
  </si>
  <si>
    <t>Laptop</t>
  </si>
  <si>
    <t>Projektor BENQ</t>
  </si>
  <si>
    <t>Notebook LENOVO</t>
  </si>
  <si>
    <t>Projektor Viewsonic</t>
  </si>
  <si>
    <t>Drukarka laser</t>
  </si>
  <si>
    <t>Mikroskop cyfrowy</t>
  </si>
  <si>
    <t>Komputer SLC</t>
  </si>
  <si>
    <t>POW.POM.
SZATN.69,31</t>
  </si>
  <si>
    <t xml:space="preserve">Kserokopiarka Sharp                                                                     </t>
  </si>
  <si>
    <t>gaśnica proszkowa GP4x-3 szt.,
 gaśnica proszkowa GP6x-7 szt.,
 gaśnica śniegowa GS5x-1 szt., 
urządzenie gaśnicze GSE2x-1 szt.,
 hydrant wewnętrzny DN52; DN25- 3 szt., 
systemy alarmowe-dozór agencji ochrony</t>
  </si>
  <si>
    <t>szkoła</t>
  </si>
  <si>
    <t>przedszkole</t>
  </si>
  <si>
    <t>ORLIK BOISKO + pomieszczenie szatniowe</t>
  </si>
  <si>
    <t>Sząbruk
ul. Samulowskiego 1</t>
  </si>
  <si>
    <t>Sząbruk
ul. Samulowskiego 32</t>
  </si>
  <si>
    <t>drewno</t>
  </si>
  <si>
    <t>beton</t>
  </si>
  <si>
    <t>płyta biurowa laminowana</t>
  </si>
  <si>
    <t>dachówka ceramiczna</t>
  </si>
  <si>
    <t>papa</t>
  </si>
  <si>
    <t>bardzo dobra</t>
  </si>
  <si>
    <t>dobra</t>
  </si>
  <si>
    <t>brak</t>
  </si>
  <si>
    <t>pater</t>
  </si>
  <si>
    <t>parter</t>
  </si>
  <si>
    <t>sala gimnastyczna</t>
  </si>
  <si>
    <t>opiekuńcze</t>
  </si>
  <si>
    <t>sportowe</t>
  </si>
  <si>
    <t>działalność domów 
i ośrodków kultury</t>
  </si>
  <si>
    <t>Notebook ASUS X552CL-SX020H GT710W8</t>
  </si>
  <si>
    <t>Notebook ASUS X550LB-XO026H</t>
  </si>
  <si>
    <t>ciężarowy</t>
  </si>
  <si>
    <t>pomoc społeczna</t>
  </si>
  <si>
    <t>hydrant zew. I wew. oświetlenie ewakuacyjne, gaśnice wolnostojące</t>
  </si>
  <si>
    <t>Odbiornik mikrofonowy</t>
  </si>
  <si>
    <t>działalność edukacyjna</t>
  </si>
  <si>
    <t>Pomieszczenie rehabilitacyjno- edukacyjne</t>
  </si>
  <si>
    <t>oświatowo-wychowawcze</t>
  </si>
  <si>
    <t>edukacja</t>
  </si>
  <si>
    <t>sprzęt komputerowy</t>
  </si>
  <si>
    <t>kserokopiarka</t>
  </si>
  <si>
    <t>drukarka Brother DCP 195C</t>
  </si>
  <si>
    <t>drukarka Brother INK Benefit MFC-J 200</t>
  </si>
  <si>
    <t>telewizor kolorowy</t>
  </si>
  <si>
    <t>laptop Asus</t>
  </si>
  <si>
    <t>laptop</t>
  </si>
  <si>
    <t>aparat fotograficzny</t>
  </si>
  <si>
    <t>rzutnik multimedialny</t>
  </si>
  <si>
    <t>Tablica interaktywna 2 szt</t>
  </si>
  <si>
    <t>Drukarka XEROX Phaser 3250</t>
  </si>
  <si>
    <t>2 120cm3</t>
  </si>
  <si>
    <t>900kg</t>
  </si>
  <si>
    <t>2.  Gminny Ośrodek Kultury w Gietrzwałdzie</t>
  </si>
  <si>
    <t>2. Gimnazjum Gminne w Gietrzwałdzie</t>
  </si>
  <si>
    <t>zestaw komputerowy stacjonarny</t>
  </si>
  <si>
    <t>Ryzyko</t>
  </si>
  <si>
    <t>Krótki opis szkody</t>
  </si>
  <si>
    <t>Ogień</t>
  </si>
  <si>
    <t>2012 rok</t>
  </si>
  <si>
    <t>Elektronika</t>
  </si>
  <si>
    <t>Kradzież</t>
  </si>
  <si>
    <t>uszkodzenie pojazdu</t>
  </si>
  <si>
    <t>2013 rok</t>
  </si>
  <si>
    <t>2014 rok</t>
  </si>
  <si>
    <t>2015 rok</t>
  </si>
  <si>
    <t>NNW</t>
  </si>
  <si>
    <t>OC dróg</t>
  </si>
  <si>
    <t>uszkodzenie kotła gazowego wskutek przepięcia</t>
  </si>
  <si>
    <t>OC ogólne</t>
  </si>
  <si>
    <t>kradzież butów z szatni</t>
  </si>
  <si>
    <t>uszkodzenie ogrodzenia wskutek przewrócenia się drzewa</t>
  </si>
  <si>
    <t>000538277</t>
  </si>
  <si>
    <t>739-10-12-808</t>
  </si>
  <si>
    <t>Woryty</t>
  </si>
  <si>
    <t>Naglady</t>
  </si>
  <si>
    <t>Unieszewo</t>
  </si>
  <si>
    <t>Sząbruk</t>
  </si>
  <si>
    <t>cmentarz komunalny, 
plac zabaw</t>
  </si>
  <si>
    <t xml:space="preserve">Budynek Urzędu Gminy </t>
  </si>
  <si>
    <t>biura</t>
  </si>
  <si>
    <t>budynek OSP Gietrzwałd</t>
  </si>
  <si>
    <t>mieszkania, garaże</t>
  </si>
  <si>
    <t>budynek OSP Woryty</t>
  </si>
  <si>
    <t>garaże, świetlica</t>
  </si>
  <si>
    <t>budynek OSP Biesal</t>
  </si>
  <si>
    <t>garaże</t>
  </si>
  <si>
    <t>budynek OSP Naglady</t>
  </si>
  <si>
    <t>budynek OSP Unieszewo</t>
  </si>
  <si>
    <t>budynek OSP Sząbruk</t>
  </si>
  <si>
    <t>garaże, użyteczność publiczna</t>
  </si>
  <si>
    <t>GOK Gietrzwałd</t>
  </si>
  <si>
    <t>użyteczność publiczna</t>
  </si>
  <si>
    <t>WDK Biesal</t>
  </si>
  <si>
    <t>przedszkole w Gietrzwałdzie</t>
  </si>
  <si>
    <t>mieszkania, pomieszczenia oświaty</t>
  </si>
  <si>
    <t>Świetlica Rapaty</t>
  </si>
  <si>
    <t>świetlica w Unieszewie</t>
  </si>
  <si>
    <t>świetlica w Gronitach</t>
  </si>
  <si>
    <t>Świetlica w Naterkach</t>
  </si>
  <si>
    <t>Świetlica w Łęgutach</t>
  </si>
  <si>
    <t>zaplecze sanitarno-szatniowe</t>
  </si>
  <si>
    <t>przystanki</t>
  </si>
  <si>
    <t>place zabaw i siłownie zewnętrzne</t>
  </si>
  <si>
    <t>punkt medyczny w Sząbruku</t>
  </si>
  <si>
    <t>mieszkanie, użyteczność publiczna</t>
  </si>
  <si>
    <t>Izba pamięci w Sząbruku</t>
  </si>
  <si>
    <t>Drogi, place, chodniki, schody</t>
  </si>
  <si>
    <t>mosty</t>
  </si>
  <si>
    <t>Ławy-kramy</t>
  </si>
  <si>
    <t>użyteczność publiczna - handel</t>
  </si>
  <si>
    <t>Domek pracy twórczej</t>
  </si>
  <si>
    <t>Amfiteatr</t>
  </si>
  <si>
    <t>Wodopój i Fontanny - 2 szt.</t>
  </si>
  <si>
    <t>Sanitariaty - 2 szt</t>
  </si>
  <si>
    <t>Rzeźby - 2 szt</t>
  </si>
  <si>
    <t>Parkingi</t>
  </si>
  <si>
    <t>Taras z grillami</t>
  </si>
  <si>
    <t>oświetlenie uliczne</t>
  </si>
  <si>
    <t>budowa - 1990, modernizacja - 2005, przebudowa - 2007</t>
  </si>
  <si>
    <t>remont-2009</t>
  </si>
  <si>
    <t>przebudowa-2009</t>
  </si>
  <si>
    <t>remont - 2008</t>
  </si>
  <si>
    <t>budowa -1994</t>
  </si>
  <si>
    <t xml:space="preserve">przed 1987, remonty:1996, 2003 </t>
  </si>
  <si>
    <t>przed 1987, remonty: 1998, 2007, 2009</t>
  </si>
  <si>
    <t>przed 1987, przebudowa w latach 70-tych, remonty: 1984, 1998</t>
  </si>
  <si>
    <t>remont 2011</t>
  </si>
  <si>
    <t>2013-2014</t>
  </si>
  <si>
    <t>2013-1014</t>
  </si>
  <si>
    <t>gaśnice proszkowe, hydranty wewnętrzne, okna PCV antywłamaniowe na parterze, elektroniczny system sygnalizacji włamania (czujnik ruchu, centrala oraz zewnętrzny sygnalizator dźwiękowy i świetlny).</t>
  </si>
  <si>
    <t>drewniana, blacha</t>
  </si>
  <si>
    <t>gaśnice, hydranty wewnętrzne i zewnętrzne.</t>
  </si>
  <si>
    <t>gaśnice, hydrant zewnętrzny</t>
  </si>
  <si>
    <t>drewniana, blachodachówka</t>
  </si>
  <si>
    <t>stropodach, papa</t>
  </si>
  <si>
    <t>drewniana, dachówka ceramiczna</t>
  </si>
  <si>
    <t>gaśnice, alarm</t>
  </si>
  <si>
    <t>żelbetowo-drewniany</t>
  </si>
  <si>
    <t>gaśnica, hydrant zewnętrzny</t>
  </si>
  <si>
    <t>Rapaty</t>
  </si>
  <si>
    <t>Gronity</t>
  </si>
  <si>
    <t>Naterki</t>
  </si>
  <si>
    <t>Łęguty</t>
  </si>
  <si>
    <t xml:space="preserve"> Rapaty, Biesal, Unieszewo, Podlejki, Łęguty, Łajsy, Sząbruk, Siła, Woryty, Gietrzwałd, Naterki, Naglady, Dłużki, Jadaminy, Salminek, Grazymy</t>
  </si>
  <si>
    <t>cegła, drewno, tworzywo sztuczne</t>
  </si>
  <si>
    <t>drewniana, dachówka ceramiczna, blacha, papa gontowa, tworzywo sztuczne</t>
  </si>
  <si>
    <t>Łęguty, Gronity, Biesal, Sząbruk, Unieszewo, Parwółki, Gietrzwałd, Gronity, Łupstych</t>
  </si>
  <si>
    <t>gaśnice</t>
  </si>
  <si>
    <t>Gmina Gietrzwałd</t>
  </si>
  <si>
    <t>gont butumiczny</t>
  </si>
  <si>
    <t>n.d.</t>
  </si>
  <si>
    <t>dostateczny</t>
  </si>
  <si>
    <t>serwer Fujitsu</t>
  </si>
  <si>
    <t>drukarka laserowa</t>
  </si>
  <si>
    <t>macierz dyskowa NAS Netgaer ReadNas</t>
  </si>
  <si>
    <t>zestaw komputerowy dla osoby niepełnosprawnej</t>
  </si>
  <si>
    <t>zestaw komputerowy</t>
  </si>
  <si>
    <t>urzadzenie sieciowe FORTGATE</t>
  </si>
  <si>
    <t>drukarka laserowa HPP</t>
  </si>
  <si>
    <t>drukarka laserowa HP LaserJet</t>
  </si>
  <si>
    <t>zestaw komputerowy SPRIMO P 400</t>
  </si>
  <si>
    <t>monitor</t>
  </si>
  <si>
    <t>koputer PCHP Compag DC7700</t>
  </si>
  <si>
    <t>komputer Fujitsu</t>
  </si>
  <si>
    <t>Drukarka Kyocera- Mita FS-132OD</t>
  </si>
  <si>
    <t>Komputer SL 1484/08</t>
  </si>
  <si>
    <t>Komputer DELL 760XPP</t>
  </si>
  <si>
    <t>Drukarka KYOCERA FS-4200DN</t>
  </si>
  <si>
    <t>Monitor BENQ LED</t>
  </si>
  <si>
    <t>Komputer</t>
  </si>
  <si>
    <t>Drukarki XEROX- 2 szt.</t>
  </si>
  <si>
    <t>Drukarka XEROX</t>
  </si>
  <si>
    <t>Drukarka BROTHER</t>
  </si>
  <si>
    <t>Monitor LCD/LED 23 ASUS</t>
  </si>
  <si>
    <t>Notebook ASUS</t>
  </si>
  <si>
    <t>Notebook Fujitsu A530/i3</t>
  </si>
  <si>
    <t>Notebook Fujitsu A530</t>
  </si>
  <si>
    <t>Notebook LIFEBOOK</t>
  </si>
  <si>
    <t>TABLET</t>
  </si>
  <si>
    <t>Komputer Notebook Lenovo</t>
  </si>
  <si>
    <t>laptop Fijitsu Lifebook</t>
  </si>
  <si>
    <t>Urządzenie sieciowe Netgear</t>
  </si>
  <si>
    <t>Dysk twardy zewnętrzny</t>
  </si>
  <si>
    <t>Aparat fotograficzny PANASONIC</t>
  </si>
  <si>
    <t>Aparat fotograficzny SONY ALPHA</t>
  </si>
  <si>
    <t>urządzenie do monitorowania warunków środowiskowych w serwerowni</t>
  </si>
  <si>
    <t>Autosan</t>
  </si>
  <si>
    <t>AO909I</t>
  </si>
  <si>
    <t>SUASW3RAP4S680477</t>
  </si>
  <si>
    <t>NOL 61FS</t>
  </si>
  <si>
    <t>autobus</t>
  </si>
  <si>
    <t>41+1</t>
  </si>
  <si>
    <t>Citroen</t>
  </si>
  <si>
    <t>BERLINGO</t>
  </si>
  <si>
    <t>VEZMFWIZFYK202621</t>
  </si>
  <si>
    <t>NOL C137</t>
  </si>
  <si>
    <t>645 kg</t>
  </si>
  <si>
    <t>Mercedes</t>
  </si>
  <si>
    <t>LF408G</t>
  </si>
  <si>
    <t>NOL15052</t>
  </si>
  <si>
    <t>Star</t>
  </si>
  <si>
    <t>OLD 883B</t>
  </si>
  <si>
    <t>OLC 135H</t>
  </si>
  <si>
    <t>Mercedes Benz</t>
  </si>
  <si>
    <t>TFL 16/25</t>
  </si>
  <si>
    <t>NOL 65RE</t>
  </si>
  <si>
    <t>GAZELA</t>
  </si>
  <si>
    <t>27057-096</t>
  </si>
  <si>
    <t>Z3B2705706R003663</t>
  </si>
  <si>
    <t>NOL 78RX</t>
  </si>
  <si>
    <t>Przyczepka Niewiadów</t>
  </si>
  <si>
    <t>B750BD7520</t>
  </si>
  <si>
    <t>SWNB7500070029065</t>
  </si>
  <si>
    <t>Magirus-Deutz</t>
  </si>
  <si>
    <t>170D11F</t>
  </si>
  <si>
    <t>Renault Trafic</t>
  </si>
  <si>
    <t>Trafic Pack CLIM2</t>
  </si>
  <si>
    <t>VF1JMB67V28669</t>
  </si>
  <si>
    <t>osobowy</t>
  </si>
  <si>
    <t>Jelcz</t>
  </si>
  <si>
    <t>Man</t>
  </si>
  <si>
    <t>TGM 13.280</t>
  </si>
  <si>
    <t>WMAN36ZZ19Y235929</t>
  </si>
  <si>
    <t>Przyczepka</t>
  </si>
  <si>
    <t>IFA F</t>
  </si>
  <si>
    <t>NOL 27680</t>
  </si>
  <si>
    <t>przyczepka lekka</t>
  </si>
  <si>
    <t xml:space="preserve">Przyczepka </t>
  </si>
  <si>
    <t>NRD HL900BLA</t>
  </si>
  <si>
    <t>NOL 9C24</t>
  </si>
  <si>
    <t>NOL 7A25</t>
  </si>
  <si>
    <t>Boro</t>
  </si>
  <si>
    <t>B1/X07BZ</t>
  </si>
  <si>
    <t>SZRB10000E0012916</t>
  </si>
  <si>
    <t>Równiarka</t>
  </si>
  <si>
    <t>D2 122A</t>
  </si>
  <si>
    <t>maszyna samobieżna</t>
  </si>
  <si>
    <t>Florian FG3</t>
  </si>
  <si>
    <t>NOL 2M88</t>
  </si>
  <si>
    <t>zamki w drzwiach</t>
  </si>
  <si>
    <t>immobiliser, centralny zamek, alarm</t>
  </si>
  <si>
    <t>immobiliser, centralny zamek przednich drzwi</t>
  </si>
  <si>
    <t xml:space="preserve">1. Urząd Gminy </t>
  </si>
  <si>
    <t>kierowanie podstawowymi rodzajami działalności publicznej</t>
  </si>
  <si>
    <t>tak -  budynek garażu 
OSP w Sząbruku</t>
  </si>
  <si>
    <t>rozbudowa-1992, remont kapitalny-1997, remont-2004, modernizacja 2013</t>
  </si>
  <si>
    <t>Tabela nr 7</t>
  </si>
  <si>
    <t>1. Gminny Ośrodek Kultury w Gietrzwałdzie</t>
  </si>
  <si>
    <t>AutoCasco</t>
  </si>
  <si>
    <t>uszkodzenie pojazdu podczas akcji gaśniczej (7.879,40zł); uszkodzenie pojazdu wskutek kolizji (23.760,97zł)</t>
  </si>
  <si>
    <t xml:space="preserve">uraz ciała </t>
  </si>
  <si>
    <t>uszkodzenie drzwi garażowych (2.521,52zł); zerwanie lini oświetlenia ulicznego wskutek przewrócenia się drzewa w wyniku silnych wiatrów (2.600,00zł); uszkodzenie nawierzchni z kostki granitowej wskutek najechania ciężkim pojazdem (255,47zł)</t>
  </si>
  <si>
    <t>uszkodzenie układów elektrycznych UPS-a wskutek przepięcia elektrycznego</t>
  </si>
  <si>
    <t>uszkodzenie pojazdu na drodze</t>
  </si>
  <si>
    <t>uszkodzenie lamp ulicznych wskutek wyładowań atmosferycznych (958zł); uszkodzenie nawierzchni kostki granitowej przez pojazd (422zł)</t>
  </si>
  <si>
    <t>uraz ciała (200zł+ 1.000zł+ 200zł)</t>
  </si>
  <si>
    <t>kradzież elementów ogrodzeń (2196,44zł); kradzież bramy i furtki (3.231,20zł)</t>
  </si>
  <si>
    <t>REZERWA</t>
  </si>
  <si>
    <t>spalenie pojemnika na śmieci</t>
  </si>
  <si>
    <t>2 500kg</t>
  </si>
  <si>
    <t>Przedszkole (rozbudowa i remont)</t>
  </si>
  <si>
    <t>ul. Klonowa 1</t>
  </si>
  <si>
    <t>Cegła</t>
  </si>
  <si>
    <t>drewno, dachówka ceramiczna</t>
  </si>
  <si>
    <t>Za budynkiem gimnazjum od strony pólnocnej.</t>
  </si>
  <si>
    <t>Biesal 70</t>
  </si>
  <si>
    <t>Biesal 59</t>
  </si>
  <si>
    <t xml:space="preserve">oświetlenie, gasnice wolno stojące p - poż. </t>
  </si>
  <si>
    <t>hyndrant wew. oświetlenie, gađnice p- poż.</t>
  </si>
  <si>
    <t>cegła ceramiczna na zaprawie wapiennej, obustronnie tynkowane</t>
  </si>
  <si>
    <t>nad piwnicą stropy ceramiczne na belkach stalowych,nad parterem i na poddaszu stropy belkowe drewniane</t>
  </si>
  <si>
    <t>konstrukcja drewniania, pokrycie dachówką ceramioczną</t>
  </si>
  <si>
    <t>cegła pełna palona, dreniane</t>
  </si>
  <si>
    <t>wysoki, dwuspadowy kryty dachówka ceramicną</t>
  </si>
  <si>
    <t>Gietrzwałd, ul Szkolan 8</t>
  </si>
  <si>
    <t xml:space="preserve">Gietrzwald, ul. Szkolna 8 </t>
  </si>
  <si>
    <t>gaśnice 12 SZT</t>
  </si>
  <si>
    <t>gaśnice 3 SZT</t>
  </si>
  <si>
    <t>gaśnice 2 SZT</t>
  </si>
  <si>
    <t>gaśnice na terenie szkoły</t>
  </si>
  <si>
    <t>zbiorowe zaopatrzenie w wodę i odprowadzanie ścieków</t>
  </si>
  <si>
    <t>cmentarz komunalny, oczyszczalnia ścieków, warsztaty naprawcze, inne</t>
  </si>
  <si>
    <t>Stacja uzdatniania wody w Biesalu</t>
  </si>
  <si>
    <t>zaopatrzenie w wodę</t>
  </si>
  <si>
    <t>oczyszczalnia ścieków Biesal</t>
  </si>
  <si>
    <t>oczyszczanie ścieków</t>
  </si>
  <si>
    <t>oczyszczalnia ścieków Łęguty</t>
  </si>
  <si>
    <t>Stacja uzdatniania wody w Łęgutach</t>
  </si>
  <si>
    <t>Stacja uzdatniania wody w Gietrzwałdzie</t>
  </si>
  <si>
    <t>Stacja uzdatniania wody w Sząbruku</t>
  </si>
  <si>
    <t>Stacja uzdatniania wody w Unieszewie</t>
  </si>
  <si>
    <t>Oczyszczalnia ścieków Gietrzwałd</t>
  </si>
  <si>
    <t>ZOZ Gietrzwałd (2)</t>
  </si>
  <si>
    <t>ochrona zdrowia</t>
  </si>
  <si>
    <t>ZOZ Biesal (2)</t>
  </si>
  <si>
    <t>Budynek socjalny</t>
  </si>
  <si>
    <t>mieszkalny</t>
  </si>
  <si>
    <t>Przyłącze wod-kan</t>
  </si>
  <si>
    <t>Ogrodzenie-budynku socjalnego i gosp.</t>
  </si>
  <si>
    <t xml:space="preserve">droga, chodnik </t>
  </si>
  <si>
    <t>budowa 1984,                                 remont-1997 i 2004</t>
  </si>
  <si>
    <t>budowa - 2001</t>
  </si>
  <si>
    <t>budowa - 1997</t>
  </si>
  <si>
    <t>budowa - 1967, remonty: 1999, 2001,</t>
  </si>
  <si>
    <t>budowa - 1982,  remont-1998 i 2006</t>
  </si>
  <si>
    <t>budowa - 1978, remonty: 1997, 2000, 2004, 2005</t>
  </si>
  <si>
    <t>budowa - 1982, remont - 2005</t>
  </si>
  <si>
    <t>przebudowa i modernizacja - 2006</t>
  </si>
  <si>
    <t>przed 1987, rozbudowa z modernizacją - 2008</t>
  </si>
  <si>
    <t>Biesal 86</t>
  </si>
  <si>
    <t>żelbetowy płytowy</t>
  </si>
  <si>
    <t>płyta betonowa, papa</t>
  </si>
  <si>
    <t>szkieletowo-ryglowe drewniane</t>
  </si>
  <si>
    <t>stropodach drewniany</t>
  </si>
  <si>
    <t>drewno, blacha</t>
  </si>
  <si>
    <t>płyta betonowa, blachodachówka</t>
  </si>
  <si>
    <t>bloczki w-p</t>
  </si>
  <si>
    <t>drewniany, kryty blachodachówką</t>
  </si>
  <si>
    <t>żelbetowy płytowy/belkowy drewniany</t>
  </si>
  <si>
    <t>żelbetowe</t>
  </si>
  <si>
    <t>stropodach</t>
  </si>
  <si>
    <t>drewniany, papa</t>
  </si>
  <si>
    <t>bardzo dobre</t>
  </si>
  <si>
    <t>zły</t>
  </si>
  <si>
    <t>zestaw komp. K/ESP P2560</t>
  </si>
  <si>
    <t>serwer BTO/Primergy</t>
  </si>
  <si>
    <t>komputer ESPRIMO P2560</t>
  </si>
  <si>
    <t>komputer Dell 320 DESKTOP</t>
  </si>
  <si>
    <t>Zestaw dla Inkasenta Tytan</t>
  </si>
  <si>
    <t xml:space="preserve">Laptop i3-230 3GB GT520 GF W7 ASUS </t>
  </si>
  <si>
    <t xml:space="preserve">3.  Zakład Gospodarki Komunalnej </t>
  </si>
  <si>
    <t>Ursus</t>
  </si>
  <si>
    <t>C-360</t>
  </si>
  <si>
    <t>NOL X213</t>
  </si>
  <si>
    <t>ciągnik rolniczy</t>
  </si>
  <si>
    <t>przyczepa ciągnikowa</t>
  </si>
  <si>
    <t>D-732</t>
  </si>
  <si>
    <t>NOL W683</t>
  </si>
  <si>
    <t>Przyczepa</t>
  </si>
  <si>
    <t>SUDPRS220000020324</t>
  </si>
  <si>
    <t>NOL W941</t>
  </si>
  <si>
    <t>przyczepa</t>
  </si>
  <si>
    <t>RIONED</t>
  </si>
  <si>
    <t>HD 50KS</t>
  </si>
  <si>
    <t>X49HP550108009168</t>
  </si>
  <si>
    <t>NOL13580</t>
  </si>
  <si>
    <t>W3</t>
  </si>
  <si>
    <t>SUCW3F30F92001868</t>
  </si>
  <si>
    <t>NOL 96YV</t>
  </si>
  <si>
    <t>T-50716</t>
  </si>
  <si>
    <t>przyczepa specjalna</t>
  </si>
  <si>
    <t>Koparko-ładowarka</t>
  </si>
  <si>
    <t>JCB 3CX Contractor</t>
  </si>
  <si>
    <t>JCB3CXCSC91349153</t>
  </si>
  <si>
    <t>OPEL X01PBV</t>
  </si>
  <si>
    <t>COMBO-C-VAN</t>
  </si>
  <si>
    <t>WOLOXCF2573002050</t>
  </si>
  <si>
    <t>NOL 38973</t>
  </si>
  <si>
    <t>MERCEDES</t>
  </si>
  <si>
    <t>SPRINTER 208 CDI</t>
  </si>
  <si>
    <t>WDB9026621R811199</t>
  </si>
  <si>
    <t>NOL 40008</t>
  </si>
  <si>
    <t>4,5m3</t>
  </si>
  <si>
    <t>zamykana kabina na klucz,garażowany</t>
  </si>
  <si>
    <t>garażowany</t>
  </si>
  <si>
    <t>x</t>
  </si>
  <si>
    <t>specjalny - pojazd OSP</t>
  </si>
  <si>
    <t>przyczepka lekka - pojazd OSP</t>
  </si>
  <si>
    <t>4 116 cm3</t>
  </si>
  <si>
    <t>1 868 cm3</t>
  </si>
  <si>
    <t>2 172 cm3</t>
  </si>
  <si>
    <t>6 842 cm3</t>
  </si>
  <si>
    <t>5 638 cm3</t>
  </si>
  <si>
    <t>2 417 cm3</t>
  </si>
  <si>
    <t>8 424 cm3</t>
  </si>
  <si>
    <t>1 995 cm3</t>
  </si>
  <si>
    <t>11 100 cm3</t>
  </si>
  <si>
    <t>6 871 cm3</t>
  </si>
  <si>
    <t>10 888 cm3</t>
  </si>
  <si>
    <t>12 500 kg</t>
  </si>
  <si>
    <t>580 kg</t>
  </si>
  <si>
    <t>1 086 kg</t>
  </si>
  <si>
    <t>400 kg</t>
  </si>
  <si>
    <t>7 370 kg</t>
  </si>
  <si>
    <t>600 kg</t>
  </si>
  <si>
    <t>250 kg</t>
  </si>
  <si>
    <t>8 200 kg</t>
  </si>
  <si>
    <t>1 840 kg</t>
  </si>
  <si>
    <t>5 000 kg</t>
  </si>
  <si>
    <t>10 270 kg</t>
  </si>
  <si>
    <t>10 650 kg</t>
  </si>
  <si>
    <t>11 000 kg</t>
  </si>
  <si>
    <t>3 490 kg</t>
  </si>
  <si>
    <t>750 kg</t>
  </si>
  <si>
    <t>11 500 kg</t>
  </si>
  <si>
    <t>3 040 kg</t>
  </si>
  <si>
    <t>15 700 kg</t>
  </si>
  <si>
    <t>15 000 kg</t>
  </si>
  <si>
    <t>16 000 kg</t>
  </si>
  <si>
    <t>450 kg</t>
  </si>
  <si>
    <t>300 000 km</t>
  </si>
  <si>
    <t>432 000 km</t>
  </si>
  <si>
    <t>8 750 km</t>
  </si>
  <si>
    <t>przyczepa lekka</t>
  </si>
  <si>
    <t>przyczepa rolnicza - wóz asenizacyjny</t>
  </si>
  <si>
    <t xml:space="preserve">przyczepa Wiola </t>
  </si>
  <si>
    <t>przyczepa lekka specjalna</t>
  </si>
  <si>
    <t>PRS-2 Wielton</t>
  </si>
  <si>
    <t>4 000 kg</t>
  </si>
  <si>
    <t>6 000 kg</t>
  </si>
  <si>
    <t>300 kg</t>
  </si>
  <si>
    <t>500 kg</t>
  </si>
  <si>
    <t>595 kg</t>
  </si>
  <si>
    <t>2 950 kg</t>
  </si>
  <si>
    <t>1 805 kg</t>
  </si>
  <si>
    <t>550 kg</t>
  </si>
  <si>
    <t>8 000 kg</t>
  </si>
  <si>
    <t>303 000 km</t>
  </si>
  <si>
    <t>194 000 km</t>
  </si>
  <si>
    <t>drewniany, kryty dachówką ceramiczną</t>
  </si>
  <si>
    <t>1 248 cm3</t>
  </si>
  <si>
    <t>2 148 cm3</t>
  </si>
  <si>
    <t>22.09.2016 22.09.2017 22.09.2018</t>
  </si>
  <si>
    <t>21.09.2017 21.09.2018 21.09.2019</t>
  </si>
  <si>
    <t>22.09.2016 22.09.2017 22.09.2019</t>
  </si>
  <si>
    <t>21.09.2017 21.09.2018 21.09.2020</t>
  </si>
  <si>
    <t>12.07.2016 12.07.2017 12.07.2018</t>
  </si>
  <si>
    <t>11.07.2017 11.07.2018 11.07.2019</t>
  </si>
  <si>
    <t>01.01.2016 01.01.2017 01.01.2018</t>
  </si>
  <si>
    <t>31.12.2016 31.12.2017 31.12.2018</t>
  </si>
  <si>
    <t>23.01.2016 23.01.2017 23.01.2018</t>
  </si>
  <si>
    <t>22.01.2017 22.01.2018 22.01.2019</t>
  </si>
  <si>
    <t>07.01.2016 07.01.2017 07.01.2018</t>
  </si>
  <si>
    <t>06.01.2017 06.01.2018 06.01.2019</t>
  </si>
  <si>
    <t>24.04.2016 24.04.2017 24.04.2018</t>
  </si>
  <si>
    <t>23.04.2017 23.04.2018 23.04.2019</t>
  </si>
  <si>
    <t>NOL 44TV</t>
  </si>
  <si>
    <t>NOL 71MU</t>
  </si>
  <si>
    <t>NOL 43RG</t>
  </si>
  <si>
    <t>NOL 99YA</t>
  </si>
  <si>
    <t>NOL 14155</t>
  </si>
  <si>
    <t>NOL 9H19</t>
  </si>
  <si>
    <t>07.06.2016 07.06.2017 07.06.2018</t>
  </si>
  <si>
    <t>06.06.2017 06.06.2018 06.06.2019</t>
  </si>
  <si>
    <t>30.11.2016 30.11.2017 30.11.2018</t>
  </si>
  <si>
    <t>29.11.2017 29.11.2018 29.11.2019</t>
  </si>
  <si>
    <t>21.05.2016 21.05.2017 21.05.2018</t>
  </si>
  <si>
    <t>20.05.2017 20.05.2018 20.05.2019</t>
  </si>
  <si>
    <t>21.09.2016 21.09.2017 21.09.2018</t>
  </si>
  <si>
    <t>20.09.2017 20.09.2018 20.09.2019</t>
  </si>
  <si>
    <t>24.01.2016 24.01.2017 24.01.2018</t>
  </si>
  <si>
    <t>23.01.2017 23.01.2018 23.01.2019</t>
  </si>
  <si>
    <t>21.06.2016 21.06.2017 21.06.2018</t>
  </si>
  <si>
    <t>20.06.2017 20.06.2018 20.06.2019</t>
  </si>
  <si>
    <t>02.12.2016 02.12.2017 02.12.2018</t>
  </si>
  <si>
    <t>01.12.2017 01.12.2018 01.12.2019</t>
  </si>
  <si>
    <t>07.10.2016 07.10.2017 07.10.2018</t>
  </si>
  <si>
    <t>06.10.2017 06.10.2018 06.10.2019</t>
  </si>
  <si>
    <t>29.10.2016 29.10.2017 29.10.2018</t>
  </si>
  <si>
    <t>28.10.2017 28.10.2018 28.10.2019</t>
  </si>
  <si>
    <t>25.03.2016 25.03.2017 25.03.2018</t>
  </si>
  <si>
    <t>24.03.2017 24.03.2018 24.03.2019</t>
  </si>
  <si>
    <t>07.05.2016 07.05.2017 07.05.2018</t>
  </si>
  <si>
    <t>06.05.2017 06.05.2018 06.05.2019</t>
  </si>
  <si>
    <t>13.10.2016 13.10.2017 13.10.2018</t>
  </si>
  <si>
    <t>12.10.2017 12.10.2018 12.10.2019</t>
  </si>
  <si>
    <t>10.08.2016 10.08.2017 10.08.2018</t>
  </si>
  <si>
    <t>09.08.2017 09.08.2018 09.08.2019</t>
  </si>
  <si>
    <t>21.12.2016 21.12.2017 21.12.2018</t>
  </si>
  <si>
    <t>20.12.2017 20.12.2018 20.12.2019</t>
  </si>
  <si>
    <t>przyczepka specjalna - pojazd OSP</t>
  </si>
  <si>
    <t>320 cm3</t>
  </si>
  <si>
    <t>przed 1987, remont- 2005</t>
  </si>
  <si>
    <t>przed - 1987, remont - 2003                  adaptacja na punkt medyczny - 2011</t>
  </si>
  <si>
    <t>Telefon Samsung Galaxy S 5</t>
  </si>
  <si>
    <t>odtworzeniowa*</t>
  </si>
  <si>
    <t>Raport szkodowy opracowany na podstawie danych od Ubezpieczycieli - stan na dzień  22.07.2015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</si>
</sst>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6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13" fillId="0" borderId="10" xfId="0" applyNumberFormat="1" applyFont="1" applyFill="1" applyBorder="1" applyAlignment="1">
      <alignment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1" fillId="0" borderId="0" xfId="0" applyFont="1" applyAlignment="1">
      <alignment horizontal="right" wrapText="1"/>
    </xf>
    <xf numFmtId="0" fontId="9" fillId="0" borderId="0" xfId="0" applyFont="1" applyFill="1" applyAlignment="1">
      <alignment horizontal="right"/>
    </xf>
    <xf numFmtId="0" fontId="1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64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64" applyNumberFormat="1" applyFont="1" applyFill="1" applyBorder="1" applyAlignment="1" applyProtection="1">
      <alignment horizontal="center" vertical="center"/>
      <protection/>
    </xf>
    <xf numFmtId="44" fontId="6" fillId="0" borderId="0" xfId="64" applyFont="1" applyAlignment="1">
      <alignment horizontal="right" vertical="center"/>
    </xf>
    <xf numFmtId="44" fontId="1" fillId="0" borderId="10" xfId="64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right" vertical="center" wrapText="1"/>
    </xf>
    <xf numFmtId="44" fontId="1" fillId="0" borderId="10" xfId="64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4" fontId="1" fillId="0" borderId="0" xfId="64" applyFont="1" applyAlignment="1">
      <alignment horizontal="right" vertical="center"/>
    </xf>
    <xf numFmtId="44" fontId="1" fillId="0" borderId="10" xfId="64" applyFont="1" applyFill="1" applyBorder="1" applyAlignment="1">
      <alignment vertical="center" wrapText="1"/>
    </xf>
    <xf numFmtId="44" fontId="0" fillId="0" borderId="14" xfId="64" applyFont="1" applyFill="1" applyBorder="1" applyAlignment="1">
      <alignment vertical="center" wrapText="1"/>
    </xf>
    <xf numFmtId="44" fontId="1" fillId="0" borderId="10" xfId="64" applyFont="1" applyFill="1" applyBorder="1" applyAlignment="1">
      <alignment horizontal="right" vertical="center" wrapText="1"/>
    </xf>
    <xf numFmtId="44" fontId="0" fillId="0" borderId="10" xfId="64" applyFont="1" applyFill="1" applyBorder="1" applyAlignment="1">
      <alignment vertical="center" wrapText="1"/>
    </xf>
    <xf numFmtId="44" fontId="1" fillId="0" borderId="10" xfId="64" applyFont="1" applyBorder="1" applyAlignment="1">
      <alignment horizontal="right" vertical="center" wrapText="1"/>
    </xf>
    <xf numFmtId="44" fontId="5" fillId="0" borderId="10" xfId="64" applyFont="1" applyBorder="1" applyAlignment="1">
      <alignment horizontal="right" vertical="center" wrapText="1"/>
    </xf>
    <xf numFmtId="44" fontId="1" fillId="0" borderId="0" xfId="64" applyFont="1" applyFill="1" applyBorder="1" applyAlignment="1">
      <alignment vertical="center" wrapText="1"/>
    </xf>
    <xf numFmtId="44" fontId="1" fillId="0" borderId="11" xfId="64" applyFont="1" applyFill="1" applyBorder="1" applyAlignment="1">
      <alignment vertical="center" wrapText="1"/>
    </xf>
    <xf numFmtId="44" fontId="0" fillId="0" borderId="0" xfId="64" applyFont="1" applyAlignment="1">
      <alignment horizontal="right" vertical="center" wrapText="1"/>
    </xf>
    <xf numFmtId="44" fontId="1" fillId="35" borderId="10" xfId="64" applyFont="1" applyFill="1" applyBorder="1" applyAlignment="1">
      <alignment horizontal="right" vertical="center" wrapText="1"/>
    </xf>
    <xf numFmtId="44" fontId="0" fillId="0" borderId="0" xfId="64" applyFont="1" applyAlignment="1">
      <alignment horizontal="right" vertical="center"/>
    </xf>
    <xf numFmtId="44" fontId="0" fillId="0" borderId="0" xfId="64" applyFont="1" applyFill="1" applyAlignment="1">
      <alignment horizontal="right" vertical="center"/>
    </xf>
    <xf numFmtId="49" fontId="0" fillId="0" borderId="10" xfId="0" applyNumberFormat="1" applyFont="1" applyFill="1" applyBorder="1" applyAlignment="1">
      <alignment vertical="center" wrapText="1"/>
    </xf>
    <xf numFmtId="44" fontId="0" fillId="0" borderId="10" xfId="64" applyFont="1" applyFill="1" applyBorder="1" applyAlignment="1">
      <alignment horizontal="right" vertical="center"/>
    </xf>
    <xf numFmtId="44" fontId="0" fillId="0" borderId="15" xfId="64" applyFont="1" applyFill="1" applyBorder="1" applyAlignment="1">
      <alignment horizontal="right" vertical="center"/>
    </xf>
    <xf numFmtId="44" fontId="0" fillId="0" borderId="0" xfId="64" applyFont="1" applyAlignment="1">
      <alignment vertical="center"/>
    </xf>
    <xf numFmtId="44" fontId="0" fillId="0" borderId="0" xfId="64" applyFont="1" applyFill="1" applyAlignment="1">
      <alignment vertical="center"/>
    </xf>
    <xf numFmtId="0" fontId="0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44" fontId="1" fillId="34" borderId="10" xfId="68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right" vertical="center" wrapText="1"/>
    </xf>
    <xf numFmtId="44" fontId="1" fillId="33" borderId="10" xfId="68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44" fontId="0" fillId="33" borderId="10" xfId="68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3" fontId="58" fillId="0" borderId="10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0" fontId="58" fillId="36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left" vertical="center" wrapText="1" indent="1"/>
    </xf>
    <xf numFmtId="0" fontId="0" fillId="36" borderId="15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 wrapText="1"/>
    </xf>
    <xf numFmtId="0" fontId="60" fillId="36" borderId="10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0" xfId="64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left" vertical="center"/>
    </xf>
    <xf numFmtId="168" fontId="0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3" fillId="34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68" fontId="1" fillId="35" borderId="17" xfId="0" applyNumberFormat="1" applyFont="1" applyFill="1" applyBorder="1" applyAlignment="1">
      <alignment horizontal="right" vertical="center"/>
    </xf>
    <xf numFmtId="44" fontId="5" fillId="0" borderId="15" xfId="64" applyFont="1" applyBorder="1" applyAlignment="1">
      <alignment horizontal="right" vertical="center" wrapText="1"/>
    </xf>
    <xf numFmtId="44" fontId="5" fillId="0" borderId="10" xfId="64" applyFont="1" applyFill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60" fillId="0" borderId="0" xfId="0" applyFont="1" applyAlignment="1">
      <alignment horizontal="center"/>
    </xf>
    <xf numFmtId="0" fontId="0" fillId="37" borderId="10" xfId="0" applyFont="1" applyFill="1" applyBorder="1" applyAlignment="1">
      <alignment horizontal="center" vertical="center" wrapText="1"/>
    </xf>
    <xf numFmtId="44" fontId="61" fillId="34" borderId="10" xfId="68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44" fontId="0" fillId="0" borderId="10" xfId="64" applyFont="1" applyFill="1" applyBorder="1" applyAlignment="1">
      <alignment vertical="center"/>
    </xf>
    <xf numFmtId="8" fontId="0" fillId="0" borderId="15" xfId="64" applyNumberFormat="1" applyFont="1" applyFill="1" applyBorder="1" applyAlignment="1">
      <alignment vertical="center"/>
    </xf>
    <xf numFmtId="3" fontId="13" fillId="0" borderId="18" xfId="0" applyNumberFormat="1" applyFont="1" applyFill="1" applyBorder="1" applyAlignment="1">
      <alignment horizontal="center" vertical="center" wrapText="1"/>
    </xf>
    <xf numFmtId="3" fontId="20" fillId="0" borderId="18" xfId="0" applyNumberFormat="1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 wrapText="1"/>
    </xf>
    <xf numFmtId="0" fontId="0" fillId="0" borderId="10" xfId="68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 wrapText="1"/>
    </xf>
    <xf numFmtId="0" fontId="0" fillId="0" borderId="19" xfId="54" applyFont="1" applyFill="1" applyBorder="1" applyAlignment="1">
      <alignment horizontal="left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0" fillId="0" borderId="19" xfId="54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0" fillId="0" borderId="10" xfId="54" applyFont="1" applyFill="1" applyBorder="1" applyAlignment="1">
      <alignment horizontal="center" vertical="center" wrapText="1"/>
      <protection/>
    </xf>
    <xf numFmtId="4" fontId="0" fillId="0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Font="1" applyFill="1" applyBorder="1" applyAlignment="1">
      <alignment horizontal="center"/>
      <protection/>
    </xf>
    <xf numFmtId="3" fontId="5" fillId="0" borderId="13" xfId="54" applyNumberFormat="1" applyFont="1" applyFill="1" applyBorder="1" applyAlignment="1">
      <alignment horizontal="center" vertical="center"/>
      <protection/>
    </xf>
    <xf numFmtId="3" fontId="5" fillId="0" borderId="13" xfId="54" applyNumberFormat="1" applyFont="1" applyFill="1" applyBorder="1" applyAlignment="1">
      <alignment horizontal="center" vertical="center" wrapText="1"/>
      <protection/>
    </xf>
    <xf numFmtId="0" fontId="0" fillId="0" borderId="14" xfId="54" applyFont="1" applyFill="1" applyBorder="1" applyAlignment="1">
      <alignment horizontal="center" vertical="center"/>
      <protection/>
    </xf>
    <xf numFmtId="0" fontId="0" fillId="0" borderId="14" xfId="54" applyFont="1" applyFill="1" applyBorder="1" applyAlignment="1">
      <alignment horizontal="center" vertical="center" wrapText="1"/>
      <protection/>
    </xf>
    <xf numFmtId="168" fontId="0" fillId="0" borderId="14" xfId="0" applyNumberFormat="1" applyFont="1" applyFill="1" applyBorder="1" applyAlignment="1">
      <alignment vertical="center" wrapText="1"/>
    </xf>
    <xf numFmtId="168" fontId="0" fillId="0" borderId="10" xfId="0" applyNumberFormat="1" applyFont="1" applyFill="1" applyBorder="1" applyAlignment="1">
      <alignment vertical="center" wrapText="1"/>
    </xf>
    <xf numFmtId="168" fontId="1" fillId="0" borderId="10" xfId="64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4" fontId="1" fillId="0" borderId="0" xfId="64" applyFont="1" applyFill="1" applyBorder="1" applyAlignment="1">
      <alignment horizontal="center" vertical="center" wrapText="1"/>
    </xf>
    <xf numFmtId="44" fontId="0" fillId="0" borderId="0" xfId="64" applyFont="1" applyAlignment="1">
      <alignment horizontal="center" vertical="center"/>
    </xf>
    <xf numFmtId="44" fontId="17" fillId="0" borderId="10" xfId="64" applyFont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/>
    </xf>
    <xf numFmtId="44" fontId="0" fillId="0" borderId="10" xfId="64" applyFont="1" applyBorder="1" applyAlignment="1">
      <alignment horizontal="center" vertical="center"/>
    </xf>
    <xf numFmtId="44" fontId="1" fillId="0" borderId="0" xfId="64" applyFont="1" applyFill="1" applyAlignment="1">
      <alignment vertical="center"/>
    </xf>
    <xf numFmtId="44" fontId="1" fillId="33" borderId="10" xfId="64" applyFont="1" applyFill="1" applyBorder="1" applyAlignment="1">
      <alignment vertical="center"/>
    </xf>
    <xf numFmtId="44" fontId="21" fillId="0" borderId="10" xfId="64" applyFont="1" applyFill="1" applyBorder="1" applyAlignment="1">
      <alignment horizontal="center" vertical="center" wrapText="1"/>
    </xf>
    <xf numFmtId="44" fontId="1" fillId="36" borderId="15" xfId="64" applyFont="1" applyFill="1" applyBorder="1" applyAlignment="1">
      <alignment horizontal="left" vertical="center" wrapText="1" indent="1"/>
    </xf>
    <xf numFmtId="44" fontId="62" fillId="0" borderId="10" xfId="64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0" fillId="37" borderId="0" xfId="0" applyFont="1" applyFill="1" applyAlignment="1">
      <alignment vertical="center"/>
    </xf>
    <xf numFmtId="168" fontId="58" fillId="0" borderId="10" xfId="0" applyNumberFormat="1" applyFont="1" applyFill="1" applyBorder="1" applyAlignment="1">
      <alignment vertical="center" wrapText="1"/>
    </xf>
    <xf numFmtId="168" fontId="1" fillId="0" borderId="10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horizontal="right" vertical="center"/>
    </xf>
    <xf numFmtId="179" fontId="5" fillId="0" borderId="21" xfId="0" applyNumberFormat="1" applyFont="1" applyFill="1" applyBorder="1" applyAlignment="1">
      <alignment horizontal="right" vertical="center" wrapText="1"/>
    </xf>
    <xf numFmtId="179" fontId="1" fillId="0" borderId="10" xfId="0" applyNumberFormat="1" applyFont="1" applyFill="1" applyBorder="1" applyAlignment="1">
      <alignment vertical="center"/>
    </xf>
    <xf numFmtId="168" fontId="0" fillId="0" borderId="14" xfId="0" applyNumberFormat="1" applyFont="1" applyFill="1" applyBorder="1" applyAlignment="1">
      <alignment horizontal="right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/>
    </xf>
    <xf numFmtId="44" fontId="0" fillId="0" borderId="10" xfId="0" applyNumberFormat="1" applyFont="1" applyFill="1" applyBorder="1" applyAlignment="1">
      <alignment horizontal="right" vertical="center"/>
    </xf>
    <xf numFmtId="44" fontId="1" fillId="0" borderId="10" xfId="0" applyNumberFormat="1" applyFont="1" applyFill="1" applyBorder="1" applyAlignment="1">
      <alignment vertical="center"/>
    </xf>
    <xf numFmtId="44" fontId="5" fillId="0" borderId="10" xfId="54" applyNumberFormat="1" applyFont="1" applyFill="1" applyBorder="1" applyAlignment="1">
      <alignment horizontal="right" vertical="center"/>
      <protection/>
    </xf>
    <xf numFmtId="44" fontId="5" fillId="0" borderId="10" xfId="54" applyNumberFormat="1" applyFont="1" applyFill="1" applyBorder="1" applyAlignment="1">
      <alignment horizontal="right" vertical="center" wrapText="1"/>
      <protection/>
    </xf>
    <xf numFmtId="44" fontId="0" fillId="0" borderId="10" xfId="54" applyNumberFormat="1" applyFont="1" applyFill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0" xfId="64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0" fontId="1" fillId="0" borderId="25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26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4" fontId="1" fillId="0" borderId="10" xfId="64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4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view="pageBreakPreview" zoomScale="60" zoomScaleNormal="90" zoomScalePageLayoutView="0" workbookViewId="0" topLeftCell="A1">
      <selection activeCell="C36" sqref="C36"/>
    </sheetView>
  </sheetViews>
  <sheetFormatPr defaultColWidth="9.140625" defaultRowHeight="12.75"/>
  <cols>
    <col min="1" max="1" width="5.421875" style="47" customWidth="1"/>
    <col min="2" max="2" width="37.140625" style="47" customWidth="1"/>
    <col min="3" max="3" width="38.00390625" style="47" customWidth="1"/>
    <col min="4" max="4" width="14.57421875" style="47" customWidth="1"/>
    <col min="5" max="5" width="12.7109375" style="47" customWidth="1"/>
    <col min="6" max="6" width="23.57421875" style="47" customWidth="1"/>
    <col min="7" max="7" width="15.7109375" style="47" customWidth="1"/>
    <col min="8" max="8" width="17.140625" style="47" customWidth="1"/>
    <col min="9" max="9" width="21.57421875" style="47" customWidth="1"/>
    <col min="10" max="10" width="21.140625" style="47" customWidth="1"/>
    <col min="11" max="11" width="19.8515625" style="47" customWidth="1"/>
    <col min="12" max="12" width="22.57421875" style="47" customWidth="1"/>
    <col min="13" max="13" width="19.8515625" style="190" customWidth="1"/>
    <col min="14" max="14" width="27.421875" style="47" customWidth="1"/>
  </cols>
  <sheetData>
    <row r="1" spans="1:7" ht="12.75">
      <c r="A1" s="50" t="s">
        <v>80</v>
      </c>
      <c r="G1" s="49"/>
    </row>
    <row r="3" spans="1:14" ht="52.5" customHeight="1">
      <c r="A3" s="41" t="s">
        <v>5</v>
      </c>
      <c r="B3" s="41" t="s">
        <v>6</v>
      </c>
      <c r="C3" s="41" t="s">
        <v>79</v>
      </c>
      <c r="D3" s="41" t="s">
        <v>7</v>
      </c>
      <c r="E3" s="41" t="s">
        <v>8</v>
      </c>
      <c r="F3" s="42" t="s">
        <v>39</v>
      </c>
      <c r="G3" s="42" t="s">
        <v>9</v>
      </c>
      <c r="H3" s="42" t="s">
        <v>38</v>
      </c>
      <c r="I3" s="42" t="s">
        <v>125</v>
      </c>
      <c r="J3" s="42" t="s">
        <v>124</v>
      </c>
      <c r="K3" s="42" t="s">
        <v>40</v>
      </c>
      <c r="L3" s="42" t="s">
        <v>126</v>
      </c>
      <c r="M3" s="191" t="s">
        <v>41</v>
      </c>
      <c r="N3" s="42" t="s">
        <v>42</v>
      </c>
    </row>
    <row r="4" spans="1:14" ht="38.25" customHeight="1">
      <c r="A4" s="48">
        <v>1</v>
      </c>
      <c r="B4" s="20" t="s">
        <v>86</v>
      </c>
      <c r="C4" s="20" t="s">
        <v>87</v>
      </c>
      <c r="D4" s="25" t="s">
        <v>334</v>
      </c>
      <c r="E4" s="29" t="s">
        <v>333</v>
      </c>
      <c r="F4" s="87" t="s">
        <v>505</v>
      </c>
      <c r="G4" s="25">
        <v>34</v>
      </c>
      <c r="H4" s="88" t="s">
        <v>176</v>
      </c>
      <c r="I4" s="26" t="s">
        <v>339</v>
      </c>
      <c r="J4" s="26" t="s">
        <v>506</v>
      </c>
      <c r="K4" s="70" t="s">
        <v>176</v>
      </c>
      <c r="L4" s="70" t="s">
        <v>127</v>
      </c>
      <c r="M4" s="192" t="s">
        <v>176</v>
      </c>
      <c r="N4" s="48">
        <v>10</v>
      </c>
    </row>
    <row r="5" spans="1:14" s="10" customFormat="1" ht="25.5" customHeight="1">
      <c r="A5" s="25">
        <v>2</v>
      </c>
      <c r="B5" s="20" t="s">
        <v>88</v>
      </c>
      <c r="C5" s="20" t="s">
        <v>89</v>
      </c>
      <c r="D5" s="25" t="s">
        <v>90</v>
      </c>
      <c r="E5" s="29" t="s">
        <v>91</v>
      </c>
      <c r="F5" s="87" t="s">
        <v>290</v>
      </c>
      <c r="G5" s="25">
        <v>12</v>
      </c>
      <c r="H5" s="88" t="s">
        <v>176</v>
      </c>
      <c r="I5" s="88" t="s">
        <v>176</v>
      </c>
      <c r="J5" s="88" t="s">
        <v>176</v>
      </c>
      <c r="K5" s="88" t="s">
        <v>176</v>
      </c>
      <c r="L5" s="25" t="s">
        <v>127</v>
      </c>
      <c r="M5" s="192" t="s">
        <v>176</v>
      </c>
      <c r="N5" s="25">
        <v>50</v>
      </c>
    </row>
    <row r="6" spans="1:14" s="10" customFormat="1" ht="25.5" customHeight="1">
      <c r="A6" s="25">
        <v>3</v>
      </c>
      <c r="B6" s="20" t="s">
        <v>92</v>
      </c>
      <c r="C6" s="20" t="s">
        <v>93</v>
      </c>
      <c r="D6" s="2" t="s">
        <v>94</v>
      </c>
      <c r="E6" s="25">
        <v>511406100</v>
      </c>
      <c r="F6" s="2" t="s">
        <v>297</v>
      </c>
      <c r="G6" s="25">
        <v>27</v>
      </c>
      <c r="H6" s="25">
        <v>128</v>
      </c>
      <c r="I6" s="25" t="s">
        <v>123</v>
      </c>
      <c r="J6" s="25" t="s">
        <v>127</v>
      </c>
      <c r="K6" s="25"/>
      <c r="L6" s="25" t="s">
        <v>127</v>
      </c>
      <c r="M6" s="192" t="s">
        <v>176</v>
      </c>
      <c r="N6" s="25" t="s">
        <v>176</v>
      </c>
    </row>
    <row r="7" spans="1:14" s="10" customFormat="1" ht="25.5" customHeight="1">
      <c r="A7" s="25">
        <v>4</v>
      </c>
      <c r="B7" s="20" t="s">
        <v>95</v>
      </c>
      <c r="C7" s="20" t="s">
        <v>96</v>
      </c>
      <c r="D7" s="25" t="s">
        <v>97</v>
      </c>
      <c r="E7" s="89" t="s">
        <v>98</v>
      </c>
      <c r="F7" s="2" t="s">
        <v>297</v>
      </c>
      <c r="G7" s="25">
        <v>25</v>
      </c>
      <c r="H7" s="25">
        <v>87</v>
      </c>
      <c r="I7" s="2" t="s">
        <v>197</v>
      </c>
      <c r="J7" s="25" t="s">
        <v>176</v>
      </c>
      <c r="K7" s="25" t="s">
        <v>176</v>
      </c>
      <c r="L7" s="25" t="s">
        <v>176</v>
      </c>
      <c r="M7" s="192" t="s">
        <v>176</v>
      </c>
      <c r="N7" s="25" t="s">
        <v>176</v>
      </c>
    </row>
    <row r="8" spans="1:14" s="10" customFormat="1" ht="25.5" customHeight="1">
      <c r="A8" s="25">
        <v>5</v>
      </c>
      <c r="B8" s="20" t="s">
        <v>99</v>
      </c>
      <c r="C8" s="20" t="s">
        <v>100</v>
      </c>
      <c r="D8" s="25" t="s">
        <v>101</v>
      </c>
      <c r="E8" s="90" t="s">
        <v>102</v>
      </c>
      <c r="F8" s="2" t="s">
        <v>297</v>
      </c>
      <c r="G8" s="25">
        <v>33</v>
      </c>
      <c r="H8" s="25">
        <v>178</v>
      </c>
      <c r="I8" s="25" t="s">
        <v>176</v>
      </c>
      <c r="J8" s="25" t="s">
        <v>176</v>
      </c>
      <c r="K8" s="25" t="s">
        <v>176</v>
      </c>
      <c r="L8" s="25" t="s">
        <v>127</v>
      </c>
      <c r="M8" s="192" t="s">
        <v>176</v>
      </c>
      <c r="N8" s="25" t="s">
        <v>176</v>
      </c>
    </row>
    <row r="9" spans="1:14" s="10" customFormat="1" ht="25.5" customHeight="1">
      <c r="A9" s="25">
        <v>6</v>
      </c>
      <c r="B9" s="20" t="s">
        <v>103</v>
      </c>
      <c r="C9" s="20" t="s">
        <v>104</v>
      </c>
      <c r="D9" s="25" t="s">
        <v>105</v>
      </c>
      <c r="E9" s="90" t="s">
        <v>106</v>
      </c>
      <c r="F9" s="2" t="s">
        <v>297</v>
      </c>
      <c r="G9" s="25">
        <v>28</v>
      </c>
      <c r="H9" s="25">
        <v>174</v>
      </c>
      <c r="I9" s="25" t="s">
        <v>123</v>
      </c>
      <c r="J9" s="25" t="s">
        <v>176</v>
      </c>
      <c r="K9" s="25" t="s">
        <v>176</v>
      </c>
      <c r="L9" s="25" t="s">
        <v>176</v>
      </c>
      <c r="M9" s="192">
        <v>1735907.12</v>
      </c>
      <c r="N9" s="25" t="s">
        <v>176</v>
      </c>
    </row>
    <row r="10" spans="1:14" s="7" customFormat="1" ht="25.5" customHeight="1">
      <c r="A10" s="25">
        <v>7</v>
      </c>
      <c r="B10" s="20" t="s">
        <v>107</v>
      </c>
      <c r="C10" s="20" t="s">
        <v>87</v>
      </c>
      <c r="D10" s="25" t="s">
        <v>108</v>
      </c>
      <c r="E10" s="90" t="s">
        <v>109</v>
      </c>
      <c r="F10" s="89" t="s">
        <v>294</v>
      </c>
      <c r="G10" s="25">
        <v>11</v>
      </c>
      <c r="H10" s="25" t="s">
        <v>176</v>
      </c>
      <c r="I10" s="25" t="s">
        <v>176</v>
      </c>
      <c r="J10" s="25" t="s">
        <v>176</v>
      </c>
      <c r="K10" s="25" t="s">
        <v>176</v>
      </c>
      <c r="L10" s="25" t="s">
        <v>176</v>
      </c>
      <c r="M10" s="192">
        <v>3175978</v>
      </c>
      <c r="N10" s="25" t="s">
        <v>176</v>
      </c>
    </row>
    <row r="11" spans="1:14" ht="48.75" customHeight="1">
      <c r="A11" s="25">
        <v>8</v>
      </c>
      <c r="B11" s="20" t="s">
        <v>110</v>
      </c>
      <c r="C11" s="20" t="s">
        <v>87</v>
      </c>
      <c r="D11" s="48" t="s">
        <v>111</v>
      </c>
      <c r="E11" s="70" t="s">
        <v>112</v>
      </c>
      <c r="F11" s="2" t="s">
        <v>542</v>
      </c>
      <c r="G11" s="48">
        <v>12</v>
      </c>
      <c r="H11" s="70" t="s">
        <v>176</v>
      </c>
      <c r="I11" s="26" t="s">
        <v>543</v>
      </c>
      <c r="J11" s="25" t="s">
        <v>127</v>
      </c>
      <c r="K11" s="70" t="s">
        <v>176</v>
      </c>
      <c r="L11" s="48" t="s">
        <v>127</v>
      </c>
      <c r="M11" s="193">
        <v>2200000</v>
      </c>
      <c r="N11" s="70" t="s">
        <v>176</v>
      </c>
    </row>
  </sheetData>
  <sheetProtection/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2"/>
  <sheetViews>
    <sheetView view="pageBreakPreview" zoomScale="60" zoomScaleNormal="80" workbookViewId="0" topLeftCell="A55">
      <selection activeCell="I45" sqref="I45"/>
    </sheetView>
  </sheetViews>
  <sheetFormatPr defaultColWidth="9.140625" defaultRowHeight="12.75"/>
  <cols>
    <col min="1" max="1" width="4.28125" style="9" customWidth="1"/>
    <col min="2" max="2" width="28.7109375" style="84" customWidth="1"/>
    <col min="3" max="3" width="24.421875" style="80" customWidth="1"/>
    <col min="4" max="5" width="16.421875" style="145" customWidth="1"/>
    <col min="6" max="6" width="16.421875" style="146" customWidth="1"/>
    <col min="7" max="7" width="24.421875" style="84" customWidth="1"/>
    <col min="8" max="8" width="22.57421875" style="84" customWidth="1"/>
    <col min="9" max="9" width="20.57421875" style="84" customWidth="1"/>
    <col min="10" max="10" width="36.140625" style="84" customWidth="1"/>
    <col min="11" max="11" width="28.8515625" style="84" customWidth="1"/>
    <col min="12" max="12" width="20.7109375" style="84" customWidth="1"/>
    <col min="13" max="13" width="31.140625" style="84" customWidth="1"/>
    <col min="14" max="14" width="27.7109375" style="84" customWidth="1"/>
    <col min="15" max="15" width="16.7109375" style="84" customWidth="1"/>
    <col min="16" max="16" width="15.8515625" style="84" customWidth="1"/>
    <col min="17" max="17" width="16.8515625" style="84" customWidth="1"/>
    <col min="18" max="18" width="14.57421875" style="84" customWidth="1"/>
    <col min="19" max="19" width="13.00390625" style="84" customWidth="1"/>
    <col min="20" max="20" width="14.57421875" style="84" customWidth="1"/>
    <col min="21" max="21" width="14.7109375" style="84" customWidth="1"/>
    <col min="22" max="22" width="15.421875" style="84" customWidth="1"/>
    <col min="23" max="23" width="13.28125" style="84" customWidth="1"/>
    <col min="24" max="24" width="13.140625" style="84" customWidth="1"/>
  </cols>
  <sheetData>
    <row r="2" spans="4:6" ht="12.75">
      <c r="D2" s="144"/>
      <c r="E2" s="144"/>
      <c r="F2" s="80"/>
    </row>
    <row r="3" spans="1:7" ht="12.75">
      <c r="A3" s="15" t="s">
        <v>81</v>
      </c>
      <c r="G3" s="147"/>
    </row>
    <row r="4" spans="1:24" ht="62.25" customHeight="1">
      <c r="A4" s="225" t="s">
        <v>43</v>
      </c>
      <c r="B4" s="225" t="s">
        <v>44</v>
      </c>
      <c r="C4" s="225" t="s">
        <v>45</v>
      </c>
      <c r="D4" s="225" t="s">
        <v>46</v>
      </c>
      <c r="E4" s="240" t="s">
        <v>75</v>
      </c>
      <c r="F4" s="225" t="s">
        <v>47</v>
      </c>
      <c r="G4" s="225" t="s">
        <v>48</v>
      </c>
      <c r="H4" s="225" t="s">
        <v>62</v>
      </c>
      <c r="I4" s="225" t="s">
        <v>77</v>
      </c>
      <c r="J4" s="225" t="s">
        <v>76</v>
      </c>
      <c r="K4" s="225" t="s">
        <v>10</v>
      </c>
      <c r="L4" s="229" t="s">
        <v>49</v>
      </c>
      <c r="M4" s="229"/>
      <c r="N4" s="229"/>
      <c r="O4" s="225" t="s">
        <v>63</v>
      </c>
      <c r="P4" s="225"/>
      <c r="Q4" s="225"/>
      <c r="R4" s="225"/>
      <c r="S4" s="225"/>
      <c r="T4" s="225"/>
      <c r="U4" s="225" t="s">
        <v>234</v>
      </c>
      <c r="V4" s="225" t="s">
        <v>50</v>
      </c>
      <c r="W4" s="225" t="s">
        <v>51</v>
      </c>
      <c r="X4" s="225" t="s">
        <v>52</v>
      </c>
    </row>
    <row r="5" spans="1:24" ht="69" customHeight="1">
      <c r="A5" s="225"/>
      <c r="B5" s="225"/>
      <c r="C5" s="225"/>
      <c r="D5" s="225"/>
      <c r="E5" s="241"/>
      <c r="F5" s="225"/>
      <c r="G5" s="225"/>
      <c r="H5" s="225"/>
      <c r="I5" s="225"/>
      <c r="J5" s="225"/>
      <c r="K5" s="225"/>
      <c r="L5" s="143" t="s">
        <v>53</v>
      </c>
      <c r="M5" s="143" t="s">
        <v>54</v>
      </c>
      <c r="N5" s="143" t="s">
        <v>55</v>
      </c>
      <c r="O5" s="3" t="s">
        <v>56</v>
      </c>
      <c r="P5" s="3" t="s">
        <v>57</v>
      </c>
      <c r="Q5" s="3" t="s">
        <v>58</v>
      </c>
      <c r="R5" s="3" t="s">
        <v>59</v>
      </c>
      <c r="S5" s="3" t="s">
        <v>60</v>
      </c>
      <c r="T5" s="3" t="s">
        <v>61</v>
      </c>
      <c r="U5" s="225"/>
      <c r="V5" s="225"/>
      <c r="W5" s="225"/>
      <c r="X5" s="225"/>
    </row>
    <row r="6" spans="1:24" ht="13.5" customHeight="1">
      <c r="A6" s="226" t="s">
        <v>113</v>
      </c>
      <c r="B6" s="226"/>
      <c r="C6" s="226"/>
      <c r="D6" s="226"/>
      <c r="E6" s="226"/>
      <c r="F6" s="226"/>
      <c r="G6" s="31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s="11" customFormat="1" ht="76.5">
      <c r="A7" s="2">
        <v>1</v>
      </c>
      <c r="B7" s="119" t="s">
        <v>340</v>
      </c>
      <c r="C7" s="120" t="s">
        <v>341</v>
      </c>
      <c r="D7" s="120" t="s">
        <v>208</v>
      </c>
      <c r="E7" s="120" t="s">
        <v>127</v>
      </c>
      <c r="F7" s="120" t="s">
        <v>127</v>
      </c>
      <c r="G7" s="120" t="s">
        <v>507</v>
      </c>
      <c r="H7" s="209">
        <v>1628371.43</v>
      </c>
      <c r="I7" s="58" t="s">
        <v>136</v>
      </c>
      <c r="J7" s="126" t="s">
        <v>391</v>
      </c>
      <c r="K7" s="120" t="s">
        <v>137</v>
      </c>
      <c r="L7" s="120" t="s">
        <v>218</v>
      </c>
      <c r="M7" s="120" t="s">
        <v>221</v>
      </c>
      <c r="N7" s="120" t="s">
        <v>392</v>
      </c>
      <c r="O7" s="120" t="s">
        <v>232</v>
      </c>
      <c r="P7" s="120" t="s">
        <v>232</v>
      </c>
      <c r="Q7" s="120" t="s">
        <v>232</v>
      </c>
      <c r="R7" s="120" t="s">
        <v>232</v>
      </c>
      <c r="S7" s="120" t="s">
        <v>412</v>
      </c>
      <c r="T7" s="120" t="s">
        <v>232</v>
      </c>
      <c r="U7" s="121">
        <v>908</v>
      </c>
      <c r="V7" s="25">
        <v>3</v>
      </c>
      <c r="W7" s="25" t="s">
        <v>208</v>
      </c>
      <c r="X7" s="25" t="s">
        <v>127</v>
      </c>
    </row>
    <row r="8" spans="1:24" s="11" customFormat="1" ht="51.75" customHeight="1">
      <c r="A8" s="2">
        <v>2</v>
      </c>
      <c r="B8" s="119" t="s">
        <v>342</v>
      </c>
      <c r="C8" s="120" t="s">
        <v>343</v>
      </c>
      <c r="D8" s="120" t="s">
        <v>208</v>
      </c>
      <c r="E8" s="120" t="s">
        <v>127</v>
      </c>
      <c r="F8" s="120" t="s">
        <v>127</v>
      </c>
      <c r="G8" s="120" t="s">
        <v>380</v>
      </c>
      <c r="H8" s="209">
        <v>764158.88</v>
      </c>
      <c r="I8" s="58" t="s">
        <v>136</v>
      </c>
      <c r="J8" s="126" t="s">
        <v>393</v>
      </c>
      <c r="K8" s="120" t="s">
        <v>137</v>
      </c>
      <c r="L8" s="120" t="s">
        <v>218</v>
      </c>
      <c r="M8" s="120" t="s">
        <v>221</v>
      </c>
      <c r="N8" s="120" t="s">
        <v>392</v>
      </c>
      <c r="O8" s="120" t="s">
        <v>232</v>
      </c>
      <c r="P8" s="120" t="s">
        <v>232</v>
      </c>
      <c r="Q8" s="120" t="s">
        <v>232</v>
      </c>
      <c r="R8" s="120" t="s">
        <v>232</v>
      </c>
      <c r="S8" s="120" t="s">
        <v>412</v>
      </c>
      <c r="T8" s="120" t="s">
        <v>232</v>
      </c>
      <c r="U8" s="121">
        <v>851</v>
      </c>
      <c r="V8" s="25">
        <v>2</v>
      </c>
      <c r="W8" s="25" t="s">
        <v>127</v>
      </c>
      <c r="X8" s="25" t="s">
        <v>127</v>
      </c>
    </row>
    <row r="9" spans="1:24" s="11" customFormat="1" ht="28.5" customHeight="1">
      <c r="A9" s="2">
        <v>3</v>
      </c>
      <c r="B9" s="119" t="s">
        <v>344</v>
      </c>
      <c r="C9" s="120" t="s">
        <v>345</v>
      </c>
      <c r="D9" s="120" t="s">
        <v>208</v>
      </c>
      <c r="E9" s="120" t="s">
        <v>127</v>
      </c>
      <c r="F9" s="120" t="s">
        <v>127</v>
      </c>
      <c r="G9" s="120" t="s">
        <v>381</v>
      </c>
      <c r="H9" s="209">
        <v>138000</v>
      </c>
      <c r="I9" s="58" t="s">
        <v>737</v>
      </c>
      <c r="J9" s="126" t="s">
        <v>394</v>
      </c>
      <c r="K9" s="120" t="s">
        <v>335</v>
      </c>
      <c r="L9" s="120" t="s">
        <v>218</v>
      </c>
      <c r="M9" s="120" t="s">
        <v>219</v>
      </c>
      <c r="N9" s="120" t="s">
        <v>395</v>
      </c>
      <c r="O9" s="120" t="s">
        <v>232</v>
      </c>
      <c r="P9" s="120" t="s">
        <v>232</v>
      </c>
      <c r="Q9" s="120" t="s">
        <v>232</v>
      </c>
      <c r="R9" s="120" t="s">
        <v>232</v>
      </c>
      <c r="S9" s="120" t="s">
        <v>412</v>
      </c>
      <c r="T9" s="120" t="s">
        <v>232</v>
      </c>
      <c r="U9" s="121">
        <v>102</v>
      </c>
      <c r="V9" s="25">
        <v>1</v>
      </c>
      <c r="W9" s="25" t="s">
        <v>127</v>
      </c>
      <c r="X9" s="25" t="s">
        <v>127</v>
      </c>
    </row>
    <row r="10" spans="1:24" s="11" customFormat="1" ht="28.5" customHeight="1">
      <c r="A10" s="2">
        <v>4</v>
      </c>
      <c r="B10" s="119" t="s">
        <v>346</v>
      </c>
      <c r="C10" s="120" t="s">
        <v>347</v>
      </c>
      <c r="D10" s="120" t="s">
        <v>208</v>
      </c>
      <c r="E10" s="120" t="s">
        <v>127</v>
      </c>
      <c r="F10" s="120" t="s">
        <v>127</v>
      </c>
      <c r="G10" s="120"/>
      <c r="H10" s="209">
        <v>167000</v>
      </c>
      <c r="I10" s="58" t="s">
        <v>737</v>
      </c>
      <c r="J10" s="126" t="s">
        <v>394</v>
      </c>
      <c r="K10" s="120" t="s">
        <v>214</v>
      </c>
      <c r="L10" s="120" t="s">
        <v>218</v>
      </c>
      <c r="M10" s="120" t="s">
        <v>221</v>
      </c>
      <c r="N10" s="120" t="s">
        <v>396</v>
      </c>
      <c r="O10" s="120" t="s">
        <v>232</v>
      </c>
      <c r="P10" s="120" t="s">
        <v>232</v>
      </c>
      <c r="Q10" s="120" t="s">
        <v>232</v>
      </c>
      <c r="R10" s="120" t="s">
        <v>413</v>
      </c>
      <c r="S10" s="120" t="s">
        <v>412</v>
      </c>
      <c r="T10" s="120" t="s">
        <v>232</v>
      </c>
      <c r="U10" s="121">
        <v>168</v>
      </c>
      <c r="V10" s="25">
        <v>1</v>
      </c>
      <c r="W10" s="25" t="s">
        <v>127</v>
      </c>
      <c r="X10" s="25" t="s">
        <v>127</v>
      </c>
    </row>
    <row r="11" spans="1:24" s="11" customFormat="1" ht="29.25" customHeight="1">
      <c r="A11" s="2">
        <v>5</v>
      </c>
      <c r="B11" s="119" t="s">
        <v>348</v>
      </c>
      <c r="C11" s="120" t="s">
        <v>345</v>
      </c>
      <c r="D11" s="120" t="s">
        <v>208</v>
      </c>
      <c r="E11" s="120" t="s">
        <v>127</v>
      </c>
      <c r="F11" s="120" t="s">
        <v>127</v>
      </c>
      <c r="G11" s="120" t="s">
        <v>382</v>
      </c>
      <c r="H11" s="209">
        <v>199846.56</v>
      </c>
      <c r="I11" s="58" t="s">
        <v>136</v>
      </c>
      <c r="J11" s="126" t="s">
        <v>394</v>
      </c>
      <c r="K11" s="120" t="s">
        <v>336</v>
      </c>
      <c r="L11" s="120" t="s">
        <v>218</v>
      </c>
      <c r="M11" s="120" t="s">
        <v>221</v>
      </c>
      <c r="N11" s="120" t="s">
        <v>397</v>
      </c>
      <c r="O11" s="120" t="s">
        <v>232</v>
      </c>
      <c r="P11" s="120" t="s">
        <v>232</v>
      </c>
      <c r="Q11" s="120" t="s">
        <v>232</v>
      </c>
      <c r="R11" s="120" t="s">
        <v>232</v>
      </c>
      <c r="S11" s="120" t="s">
        <v>412</v>
      </c>
      <c r="T11" s="120" t="s">
        <v>232</v>
      </c>
      <c r="U11" s="121">
        <v>207</v>
      </c>
      <c r="V11" s="25">
        <v>2</v>
      </c>
      <c r="W11" s="25" t="s">
        <v>127</v>
      </c>
      <c r="X11" s="25" t="s">
        <v>127</v>
      </c>
    </row>
    <row r="12" spans="1:24" s="11" customFormat="1" ht="29.25" customHeight="1">
      <c r="A12" s="2">
        <v>6</v>
      </c>
      <c r="B12" s="119" t="s">
        <v>349</v>
      </c>
      <c r="C12" s="120" t="s">
        <v>347</v>
      </c>
      <c r="D12" s="120" t="s">
        <v>208</v>
      </c>
      <c r="E12" s="120" t="s">
        <v>127</v>
      </c>
      <c r="F12" s="120" t="s">
        <v>127</v>
      </c>
      <c r="G12" s="120" t="s">
        <v>383</v>
      </c>
      <c r="H12" s="209">
        <v>132000</v>
      </c>
      <c r="I12" s="58" t="s">
        <v>737</v>
      </c>
      <c r="J12" s="126" t="s">
        <v>394</v>
      </c>
      <c r="K12" s="120" t="s">
        <v>337</v>
      </c>
      <c r="L12" s="120" t="s">
        <v>218</v>
      </c>
      <c r="M12" s="120" t="s">
        <v>219</v>
      </c>
      <c r="N12" s="120" t="s">
        <v>395</v>
      </c>
      <c r="O12" s="120" t="s">
        <v>232</v>
      </c>
      <c r="P12" s="120" t="s">
        <v>232</v>
      </c>
      <c r="Q12" s="120" t="s">
        <v>232</v>
      </c>
      <c r="R12" s="120" t="s">
        <v>232</v>
      </c>
      <c r="S12" s="120" t="s">
        <v>412</v>
      </c>
      <c r="T12" s="120" t="s">
        <v>232</v>
      </c>
      <c r="U12" s="121">
        <v>102</v>
      </c>
      <c r="V12" s="25">
        <v>1</v>
      </c>
      <c r="W12" s="25" t="s">
        <v>127</v>
      </c>
      <c r="X12" s="25" t="s">
        <v>127</v>
      </c>
    </row>
    <row r="13" spans="1:24" s="11" customFormat="1" ht="29.25" customHeight="1">
      <c r="A13" s="2">
        <v>7</v>
      </c>
      <c r="B13" s="119" t="s">
        <v>350</v>
      </c>
      <c r="C13" s="120" t="s">
        <v>351</v>
      </c>
      <c r="D13" s="120" t="s">
        <v>208</v>
      </c>
      <c r="E13" s="120" t="s">
        <v>127</v>
      </c>
      <c r="F13" s="120" t="s">
        <v>127</v>
      </c>
      <c r="G13" s="120" t="s">
        <v>384</v>
      </c>
      <c r="H13" s="209">
        <v>1037000</v>
      </c>
      <c r="I13" s="58" t="s">
        <v>737</v>
      </c>
      <c r="J13" s="126" t="s">
        <v>393</v>
      </c>
      <c r="K13" s="120" t="s">
        <v>338</v>
      </c>
      <c r="L13" s="120" t="s">
        <v>218</v>
      </c>
      <c r="M13" s="120" t="s">
        <v>221</v>
      </c>
      <c r="N13" s="120" t="s">
        <v>392</v>
      </c>
      <c r="O13" s="120" t="s">
        <v>232</v>
      </c>
      <c r="P13" s="120" t="s">
        <v>232</v>
      </c>
      <c r="Q13" s="120" t="s">
        <v>232</v>
      </c>
      <c r="R13" s="120" t="s">
        <v>232</v>
      </c>
      <c r="S13" s="120" t="s">
        <v>232</v>
      </c>
      <c r="T13" s="120" t="s">
        <v>232</v>
      </c>
      <c r="U13" s="121">
        <v>660</v>
      </c>
      <c r="V13" s="25">
        <v>2</v>
      </c>
      <c r="W13" s="25" t="s">
        <v>127</v>
      </c>
      <c r="X13" s="25" t="s">
        <v>127</v>
      </c>
    </row>
    <row r="14" spans="1:24" s="11" customFormat="1" ht="41.25" customHeight="1">
      <c r="A14" s="2">
        <v>8</v>
      </c>
      <c r="B14" s="119" t="s">
        <v>352</v>
      </c>
      <c r="C14" s="120" t="s">
        <v>353</v>
      </c>
      <c r="D14" s="120" t="s">
        <v>208</v>
      </c>
      <c r="E14" s="120" t="s">
        <v>127</v>
      </c>
      <c r="F14" s="120" t="s">
        <v>127</v>
      </c>
      <c r="G14" s="120" t="s">
        <v>385</v>
      </c>
      <c r="H14" s="209">
        <v>750000</v>
      </c>
      <c r="I14" s="58" t="s">
        <v>737</v>
      </c>
      <c r="J14" s="138" t="s">
        <v>398</v>
      </c>
      <c r="K14" s="120" t="s">
        <v>137</v>
      </c>
      <c r="L14" s="120" t="s">
        <v>218</v>
      </c>
      <c r="M14" s="120" t="s">
        <v>399</v>
      </c>
      <c r="N14" s="120" t="s">
        <v>395</v>
      </c>
      <c r="O14" s="120" t="s">
        <v>232</v>
      </c>
      <c r="P14" s="120" t="s">
        <v>232</v>
      </c>
      <c r="Q14" s="120" t="s">
        <v>232</v>
      </c>
      <c r="R14" s="120" t="s">
        <v>232</v>
      </c>
      <c r="S14" s="120" t="s">
        <v>232</v>
      </c>
      <c r="T14" s="120" t="s">
        <v>232</v>
      </c>
      <c r="U14" s="121">
        <v>1124</v>
      </c>
      <c r="V14" s="25">
        <v>2</v>
      </c>
      <c r="W14" s="25" t="s">
        <v>208</v>
      </c>
      <c r="X14" s="25" t="s">
        <v>127</v>
      </c>
    </row>
    <row r="15" spans="1:24" s="11" customFormat="1" ht="41.25" customHeight="1">
      <c r="A15" s="2">
        <v>9</v>
      </c>
      <c r="B15" s="119" t="s">
        <v>354</v>
      </c>
      <c r="C15" s="120" t="s">
        <v>353</v>
      </c>
      <c r="D15" s="120" t="s">
        <v>208</v>
      </c>
      <c r="E15" s="120" t="s">
        <v>127</v>
      </c>
      <c r="F15" s="120" t="s">
        <v>208</v>
      </c>
      <c r="G15" s="120" t="s">
        <v>386</v>
      </c>
      <c r="H15" s="209">
        <v>274757.33</v>
      </c>
      <c r="I15" s="58" t="s">
        <v>136</v>
      </c>
      <c r="J15" s="138" t="s">
        <v>400</v>
      </c>
      <c r="K15" s="120" t="s">
        <v>214</v>
      </c>
      <c r="L15" s="120" t="s">
        <v>218</v>
      </c>
      <c r="M15" s="120" t="s">
        <v>219</v>
      </c>
      <c r="N15" s="120" t="s">
        <v>395</v>
      </c>
      <c r="O15" s="120" t="s">
        <v>232</v>
      </c>
      <c r="P15" s="120" t="s">
        <v>232</v>
      </c>
      <c r="Q15" s="120" t="s">
        <v>232</v>
      </c>
      <c r="R15" s="120" t="s">
        <v>232</v>
      </c>
      <c r="S15" s="120" t="s">
        <v>412</v>
      </c>
      <c r="T15" s="120" t="s">
        <v>232</v>
      </c>
      <c r="U15" s="121">
        <v>560</v>
      </c>
      <c r="V15" s="25">
        <v>2</v>
      </c>
      <c r="W15" s="25" t="s">
        <v>208</v>
      </c>
      <c r="X15" s="25" t="s">
        <v>127</v>
      </c>
    </row>
    <row r="16" spans="1:24" s="11" customFormat="1" ht="38.25">
      <c r="A16" s="2">
        <v>10</v>
      </c>
      <c r="B16" s="119" t="s">
        <v>355</v>
      </c>
      <c r="C16" s="120" t="s">
        <v>356</v>
      </c>
      <c r="D16" s="120" t="s">
        <v>208</v>
      </c>
      <c r="E16" s="120" t="s">
        <v>127</v>
      </c>
      <c r="F16" s="120" t="s">
        <v>127</v>
      </c>
      <c r="G16" s="120" t="s">
        <v>387</v>
      </c>
      <c r="H16" s="209">
        <v>48154.6</v>
      </c>
      <c r="I16" s="58" t="s">
        <v>136</v>
      </c>
      <c r="J16" s="138" t="s">
        <v>394</v>
      </c>
      <c r="K16" s="120" t="s">
        <v>137</v>
      </c>
      <c r="L16" s="120" t="s">
        <v>218</v>
      </c>
      <c r="M16" s="120" t="s">
        <v>219</v>
      </c>
      <c r="N16" s="120" t="s">
        <v>397</v>
      </c>
      <c r="O16" s="120" t="s">
        <v>232</v>
      </c>
      <c r="P16" s="120" t="s">
        <v>232</v>
      </c>
      <c r="Q16" s="120" t="s">
        <v>232</v>
      </c>
      <c r="R16" s="120" t="s">
        <v>232</v>
      </c>
      <c r="S16" s="120" t="s">
        <v>412</v>
      </c>
      <c r="T16" s="120" t="s">
        <v>232</v>
      </c>
      <c r="U16" s="121">
        <v>408</v>
      </c>
      <c r="V16" s="25">
        <v>1</v>
      </c>
      <c r="W16" s="25" t="s">
        <v>208</v>
      </c>
      <c r="X16" s="25" t="s">
        <v>127</v>
      </c>
    </row>
    <row r="17" spans="1:24" s="11" customFormat="1" ht="27.75" customHeight="1">
      <c r="A17" s="2">
        <v>11</v>
      </c>
      <c r="B17" s="119" t="s">
        <v>357</v>
      </c>
      <c r="C17" s="120" t="s">
        <v>353</v>
      </c>
      <c r="D17" s="120" t="s">
        <v>208</v>
      </c>
      <c r="E17" s="120" t="s">
        <v>127</v>
      </c>
      <c r="F17" s="120" t="s">
        <v>127</v>
      </c>
      <c r="G17" s="120" t="s">
        <v>210</v>
      </c>
      <c r="H17" s="209">
        <v>18102.43</v>
      </c>
      <c r="I17" s="58" t="s">
        <v>136</v>
      </c>
      <c r="J17" s="126"/>
      <c r="K17" s="120" t="s">
        <v>401</v>
      </c>
      <c r="L17" s="120" t="s">
        <v>218</v>
      </c>
      <c r="M17" s="120" t="s">
        <v>219</v>
      </c>
      <c r="N17" s="120" t="s">
        <v>280</v>
      </c>
      <c r="O17" s="120" t="s">
        <v>232</v>
      </c>
      <c r="P17" s="120" t="s">
        <v>232</v>
      </c>
      <c r="Q17" s="120" t="s">
        <v>232</v>
      </c>
      <c r="R17" s="120" t="s">
        <v>232</v>
      </c>
      <c r="S17" s="120" t="s">
        <v>232</v>
      </c>
      <c r="T17" s="120" t="s">
        <v>232</v>
      </c>
      <c r="U17" s="121">
        <v>52</v>
      </c>
      <c r="V17" s="25">
        <v>1</v>
      </c>
      <c r="W17" s="25" t="s">
        <v>127</v>
      </c>
      <c r="X17" s="25" t="s">
        <v>127</v>
      </c>
    </row>
    <row r="18" spans="1:24" s="11" customFormat="1" ht="27.75" customHeight="1">
      <c r="A18" s="2">
        <v>12</v>
      </c>
      <c r="B18" s="119" t="s">
        <v>358</v>
      </c>
      <c r="C18" s="120" t="s">
        <v>353</v>
      </c>
      <c r="D18" s="120" t="s">
        <v>208</v>
      </c>
      <c r="E18" s="120" t="s">
        <v>127</v>
      </c>
      <c r="F18" s="120" t="s">
        <v>127</v>
      </c>
      <c r="G18" s="120" t="s">
        <v>388</v>
      </c>
      <c r="H18" s="209">
        <v>258094.2</v>
      </c>
      <c r="I18" s="58" t="s">
        <v>136</v>
      </c>
      <c r="J18" s="126"/>
      <c r="K18" s="120" t="s">
        <v>337</v>
      </c>
      <c r="L18" s="120" t="s">
        <v>218</v>
      </c>
      <c r="M18" s="120"/>
      <c r="N18" s="120" t="s">
        <v>280</v>
      </c>
      <c r="O18" s="120" t="s">
        <v>232</v>
      </c>
      <c r="P18" s="120" t="s">
        <v>232</v>
      </c>
      <c r="Q18" s="120" t="s">
        <v>232</v>
      </c>
      <c r="R18" s="120" t="s">
        <v>232</v>
      </c>
      <c r="S18" s="120" t="s">
        <v>412</v>
      </c>
      <c r="T18" s="120"/>
      <c r="U18" s="121">
        <v>150</v>
      </c>
      <c r="V18" s="25">
        <v>2</v>
      </c>
      <c r="W18" s="25" t="s">
        <v>127</v>
      </c>
      <c r="X18" s="25" t="s">
        <v>127</v>
      </c>
    </row>
    <row r="19" spans="1:24" s="11" customFormat="1" ht="27.75" customHeight="1">
      <c r="A19" s="2">
        <v>13</v>
      </c>
      <c r="B19" s="119" t="s">
        <v>359</v>
      </c>
      <c r="C19" s="120" t="s">
        <v>353</v>
      </c>
      <c r="D19" s="120" t="s">
        <v>208</v>
      </c>
      <c r="E19" s="120" t="s">
        <v>127</v>
      </c>
      <c r="F19" s="120" t="s">
        <v>127</v>
      </c>
      <c r="G19" s="120"/>
      <c r="H19" s="209">
        <v>175857.06</v>
      </c>
      <c r="I19" s="68" t="s">
        <v>136</v>
      </c>
      <c r="J19" s="126"/>
      <c r="K19" s="120" t="s">
        <v>402</v>
      </c>
      <c r="L19" s="120" t="s">
        <v>218</v>
      </c>
      <c r="M19" s="120" t="s">
        <v>219</v>
      </c>
      <c r="N19" s="120" t="s">
        <v>280</v>
      </c>
      <c r="O19" s="120" t="s">
        <v>232</v>
      </c>
      <c r="P19" s="120" t="s">
        <v>232</v>
      </c>
      <c r="Q19" s="120" t="s">
        <v>232</v>
      </c>
      <c r="R19" s="120" t="s">
        <v>283</v>
      </c>
      <c r="S19" s="120" t="s">
        <v>412</v>
      </c>
      <c r="T19" s="120"/>
      <c r="U19" s="121">
        <v>110</v>
      </c>
      <c r="V19" s="25">
        <v>2</v>
      </c>
      <c r="W19" s="25" t="s">
        <v>127</v>
      </c>
      <c r="X19" s="25" t="s">
        <v>127</v>
      </c>
    </row>
    <row r="20" spans="1:24" s="11" customFormat="1" ht="27.75" customHeight="1">
      <c r="A20" s="2">
        <v>14</v>
      </c>
      <c r="B20" s="119" t="s">
        <v>360</v>
      </c>
      <c r="C20" s="120" t="s">
        <v>353</v>
      </c>
      <c r="D20" s="120" t="s">
        <v>208</v>
      </c>
      <c r="E20" s="120" t="s">
        <v>127</v>
      </c>
      <c r="F20" s="120" t="s">
        <v>127</v>
      </c>
      <c r="G20" s="120">
        <v>2013</v>
      </c>
      <c r="H20" s="209">
        <v>38007</v>
      </c>
      <c r="I20" s="58" t="s">
        <v>136</v>
      </c>
      <c r="J20" s="126"/>
      <c r="K20" s="120" t="s">
        <v>403</v>
      </c>
      <c r="L20" s="120" t="s">
        <v>218</v>
      </c>
      <c r="M20" s="120" t="s">
        <v>221</v>
      </c>
      <c r="N20" s="120" t="s">
        <v>280</v>
      </c>
      <c r="O20" s="120" t="s">
        <v>232</v>
      </c>
      <c r="P20" s="120" t="s">
        <v>232</v>
      </c>
      <c r="Q20" s="120" t="s">
        <v>232</v>
      </c>
      <c r="R20" s="120" t="s">
        <v>232</v>
      </c>
      <c r="S20" s="120" t="s">
        <v>412</v>
      </c>
      <c r="T20" s="120" t="s">
        <v>232</v>
      </c>
      <c r="U20" s="121">
        <v>20.61</v>
      </c>
      <c r="V20" s="25">
        <v>2</v>
      </c>
      <c r="W20" s="25" t="s">
        <v>127</v>
      </c>
      <c r="X20" s="25" t="s">
        <v>127</v>
      </c>
    </row>
    <row r="21" spans="1:24" s="11" customFormat="1" ht="27.75" customHeight="1">
      <c r="A21" s="2">
        <v>15</v>
      </c>
      <c r="B21" s="119" t="s">
        <v>361</v>
      </c>
      <c r="C21" s="120" t="s">
        <v>353</v>
      </c>
      <c r="D21" s="120" t="s">
        <v>208</v>
      </c>
      <c r="E21" s="120" t="s">
        <v>127</v>
      </c>
      <c r="F21" s="120" t="s">
        <v>127</v>
      </c>
      <c r="G21" s="120">
        <v>2014</v>
      </c>
      <c r="H21" s="209">
        <v>340140.12</v>
      </c>
      <c r="I21" s="58" t="s">
        <v>136</v>
      </c>
      <c r="J21" s="126"/>
      <c r="K21" s="120" t="s">
        <v>404</v>
      </c>
      <c r="L21" s="120" t="s">
        <v>218</v>
      </c>
      <c r="M21" s="120"/>
      <c r="N21" s="120" t="s">
        <v>280</v>
      </c>
      <c r="O21" s="120" t="s">
        <v>232</v>
      </c>
      <c r="P21" s="120" t="s">
        <v>232</v>
      </c>
      <c r="Q21" s="120" t="s">
        <v>232</v>
      </c>
      <c r="R21" s="120" t="s">
        <v>232</v>
      </c>
      <c r="S21" s="120" t="s">
        <v>412</v>
      </c>
      <c r="T21" s="120" t="s">
        <v>283</v>
      </c>
      <c r="U21" s="124">
        <v>90.4</v>
      </c>
      <c r="V21" s="25">
        <v>1</v>
      </c>
      <c r="W21" s="25" t="s">
        <v>127</v>
      </c>
      <c r="X21" s="25" t="s">
        <v>127</v>
      </c>
    </row>
    <row r="22" spans="1:24" s="11" customFormat="1" ht="37.5" customHeight="1">
      <c r="A22" s="2">
        <v>16</v>
      </c>
      <c r="B22" s="119" t="s">
        <v>362</v>
      </c>
      <c r="C22" s="120" t="s">
        <v>353</v>
      </c>
      <c r="D22" s="120" t="s">
        <v>208</v>
      </c>
      <c r="E22" s="120" t="s">
        <v>127</v>
      </c>
      <c r="F22" s="120" t="s">
        <v>127</v>
      </c>
      <c r="G22" s="120">
        <v>2014</v>
      </c>
      <c r="H22" s="209">
        <v>202756.98</v>
      </c>
      <c r="I22" s="58" t="s">
        <v>136</v>
      </c>
      <c r="J22" s="126"/>
      <c r="K22" s="120" t="s">
        <v>137</v>
      </c>
      <c r="L22" s="120" t="s">
        <v>218</v>
      </c>
      <c r="M22" s="120"/>
      <c r="N22" s="120" t="s">
        <v>280</v>
      </c>
      <c r="O22" s="120" t="s">
        <v>232</v>
      </c>
      <c r="P22" s="120" t="s">
        <v>232</v>
      </c>
      <c r="Q22" s="120" t="s">
        <v>232</v>
      </c>
      <c r="R22" s="120" t="s">
        <v>283</v>
      </c>
      <c r="S22" s="120" t="s">
        <v>412</v>
      </c>
      <c r="T22" s="120" t="s">
        <v>283</v>
      </c>
      <c r="U22" s="124">
        <v>69.3</v>
      </c>
      <c r="V22" s="25">
        <v>1</v>
      </c>
      <c r="W22" s="25" t="s">
        <v>127</v>
      </c>
      <c r="X22" s="25" t="s">
        <v>127</v>
      </c>
    </row>
    <row r="23" spans="1:24" s="11" customFormat="1" ht="76.5">
      <c r="A23" s="2">
        <v>17</v>
      </c>
      <c r="B23" s="119" t="s">
        <v>363</v>
      </c>
      <c r="C23" s="120" t="s">
        <v>353</v>
      </c>
      <c r="D23" s="120" t="s">
        <v>208</v>
      </c>
      <c r="E23" s="120" t="s">
        <v>127</v>
      </c>
      <c r="F23" s="120" t="s">
        <v>127</v>
      </c>
      <c r="G23" s="120"/>
      <c r="H23" s="209">
        <v>165329.1</v>
      </c>
      <c r="I23" s="68" t="s">
        <v>136</v>
      </c>
      <c r="J23" s="126"/>
      <c r="K23" s="120" t="s">
        <v>405</v>
      </c>
      <c r="L23" s="120" t="s">
        <v>406</v>
      </c>
      <c r="M23" s="120" t="s">
        <v>284</v>
      </c>
      <c r="N23" s="120" t="s">
        <v>407</v>
      </c>
      <c r="O23" s="120" t="s">
        <v>232</v>
      </c>
      <c r="P23" s="120" t="s">
        <v>412</v>
      </c>
      <c r="Q23" s="120" t="s">
        <v>412</v>
      </c>
      <c r="R23" s="120" t="s">
        <v>412</v>
      </c>
      <c r="S23" s="120" t="s">
        <v>412</v>
      </c>
      <c r="T23" s="120" t="s">
        <v>412</v>
      </c>
      <c r="U23" s="121"/>
      <c r="V23" s="45"/>
      <c r="W23" s="45"/>
      <c r="X23" s="45"/>
    </row>
    <row r="24" spans="1:24" s="11" customFormat="1" ht="38.25">
      <c r="A24" s="2">
        <v>18</v>
      </c>
      <c r="B24" s="119" t="s">
        <v>364</v>
      </c>
      <c r="C24" s="120" t="s">
        <v>353</v>
      </c>
      <c r="D24" s="120" t="s">
        <v>208</v>
      </c>
      <c r="E24" s="120" t="s">
        <v>127</v>
      </c>
      <c r="F24" s="120" t="s">
        <v>127</v>
      </c>
      <c r="G24" s="120"/>
      <c r="H24" s="209">
        <v>336408.91</v>
      </c>
      <c r="I24" s="68" t="s">
        <v>136</v>
      </c>
      <c r="J24" s="126"/>
      <c r="K24" s="120" t="s">
        <v>408</v>
      </c>
      <c r="L24" s="120"/>
      <c r="M24" s="120"/>
      <c r="N24" s="120"/>
      <c r="O24" s="120" t="s">
        <v>412</v>
      </c>
      <c r="P24" s="120" t="s">
        <v>412</v>
      </c>
      <c r="Q24" s="120" t="s">
        <v>412</v>
      </c>
      <c r="R24" s="120" t="s">
        <v>412</v>
      </c>
      <c r="S24" s="120" t="s">
        <v>412</v>
      </c>
      <c r="T24" s="120" t="s">
        <v>412</v>
      </c>
      <c r="U24" s="121"/>
      <c r="V24" s="45"/>
      <c r="W24" s="45"/>
      <c r="X24" s="45"/>
    </row>
    <row r="25" spans="1:24" s="11" customFormat="1" ht="38.25">
      <c r="A25" s="2">
        <v>19</v>
      </c>
      <c r="B25" s="119" t="s">
        <v>365</v>
      </c>
      <c r="C25" s="120" t="s">
        <v>366</v>
      </c>
      <c r="D25" s="120" t="s">
        <v>208</v>
      </c>
      <c r="E25" s="123" t="s">
        <v>127</v>
      </c>
      <c r="F25" s="120" t="s">
        <v>127</v>
      </c>
      <c r="G25" s="120" t="s">
        <v>735</v>
      </c>
      <c r="H25" s="209">
        <v>1012880.7</v>
      </c>
      <c r="I25" s="58" t="s">
        <v>136</v>
      </c>
      <c r="J25" s="126" t="s">
        <v>409</v>
      </c>
      <c r="K25" s="120" t="s">
        <v>338</v>
      </c>
      <c r="L25" s="120" t="s">
        <v>218</v>
      </c>
      <c r="M25" s="120" t="s">
        <v>219</v>
      </c>
      <c r="N25" s="120" t="s">
        <v>397</v>
      </c>
      <c r="O25" s="120" t="s">
        <v>232</v>
      </c>
      <c r="P25" s="120" t="s">
        <v>232</v>
      </c>
      <c r="Q25" s="120" t="s">
        <v>232</v>
      </c>
      <c r="R25" s="120" t="s">
        <v>283</v>
      </c>
      <c r="S25" s="120" t="s">
        <v>283</v>
      </c>
      <c r="T25" s="120" t="s">
        <v>283</v>
      </c>
      <c r="U25" s="124">
        <v>844</v>
      </c>
      <c r="V25" s="25">
        <v>1</v>
      </c>
      <c r="W25" s="25" t="s">
        <v>127</v>
      </c>
      <c r="X25" s="25" t="s">
        <v>127</v>
      </c>
    </row>
    <row r="26" spans="1:24" s="11" customFormat="1" ht="26.25" customHeight="1">
      <c r="A26" s="2">
        <v>20</v>
      </c>
      <c r="B26" s="119" t="s">
        <v>367</v>
      </c>
      <c r="C26" s="120" t="s">
        <v>353</v>
      </c>
      <c r="D26" s="120" t="s">
        <v>208</v>
      </c>
      <c r="E26" s="123" t="s">
        <v>127</v>
      </c>
      <c r="F26" s="120" t="s">
        <v>127</v>
      </c>
      <c r="G26" s="120">
        <v>2013</v>
      </c>
      <c r="H26" s="209">
        <v>2927.4</v>
      </c>
      <c r="I26" s="58" t="s">
        <v>136</v>
      </c>
      <c r="J26" s="126"/>
      <c r="K26" s="120" t="s">
        <v>338</v>
      </c>
      <c r="L26" s="120"/>
      <c r="M26" s="120"/>
      <c r="N26" s="120"/>
      <c r="O26" s="120" t="s">
        <v>412</v>
      </c>
      <c r="P26" s="120" t="s">
        <v>412</v>
      </c>
      <c r="Q26" s="120" t="s">
        <v>412</v>
      </c>
      <c r="R26" s="120" t="s">
        <v>412</v>
      </c>
      <c r="S26" s="120" t="s">
        <v>412</v>
      </c>
      <c r="T26" s="120" t="s">
        <v>412</v>
      </c>
      <c r="U26" s="121"/>
      <c r="V26" s="45"/>
      <c r="W26" s="45"/>
      <c r="X26" s="45"/>
    </row>
    <row r="27" spans="1:24" s="11" customFormat="1" ht="29.25" customHeight="1">
      <c r="A27" s="2">
        <v>21</v>
      </c>
      <c r="B27" s="119" t="s">
        <v>368</v>
      </c>
      <c r="C27" s="120" t="s">
        <v>353</v>
      </c>
      <c r="D27" s="120" t="s">
        <v>208</v>
      </c>
      <c r="E27" s="120" t="s">
        <v>127</v>
      </c>
      <c r="F27" s="120" t="s">
        <v>127</v>
      </c>
      <c r="G27" s="122"/>
      <c r="H27" s="209">
        <v>7416788.43</v>
      </c>
      <c r="I27" s="58" t="s">
        <v>136</v>
      </c>
      <c r="J27" s="126"/>
      <c r="K27" s="120" t="s">
        <v>410</v>
      </c>
      <c r="L27" s="120"/>
      <c r="M27" s="120"/>
      <c r="N27" s="120"/>
      <c r="O27" s="120" t="s">
        <v>412</v>
      </c>
      <c r="P27" s="120" t="s">
        <v>412</v>
      </c>
      <c r="Q27" s="120" t="s">
        <v>412</v>
      </c>
      <c r="R27" s="120" t="s">
        <v>412</v>
      </c>
      <c r="S27" s="120" t="s">
        <v>412</v>
      </c>
      <c r="T27" s="120" t="s">
        <v>412</v>
      </c>
      <c r="U27" s="121"/>
      <c r="V27" s="45"/>
      <c r="W27" s="45"/>
      <c r="X27" s="45"/>
    </row>
    <row r="28" spans="1:24" s="11" customFormat="1" ht="29.25" customHeight="1">
      <c r="A28" s="2">
        <v>22</v>
      </c>
      <c r="B28" s="119" t="s">
        <v>369</v>
      </c>
      <c r="C28" s="120" t="s">
        <v>353</v>
      </c>
      <c r="D28" s="120" t="s">
        <v>208</v>
      </c>
      <c r="E28" s="120" t="s">
        <v>127</v>
      </c>
      <c r="F28" s="120" t="s">
        <v>127</v>
      </c>
      <c r="G28" s="120">
        <v>2013</v>
      </c>
      <c r="H28" s="209">
        <v>120045.7</v>
      </c>
      <c r="I28" s="58" t="s">
        <v>136</v>
      </c>
      <c r="J28" s="126"/>
      <c r="K28" s="120" t="s">
        <v>410</v>
      </c>
      <c r="L28" s="120"/>
      <c r="M28" s="120"/>
      <c r="N28" s="120"/>
      <c r="O28" s="120" t="s">
        <v>412</v>
      </c>
      <c r="P28" s="120" t="s">
        <v>412</v>
      </c>
      <c r="Q28" s="120" t="s">
        <v>412</v>
      </c>
      <c r="R28" s="120" t="s">
        <v>412</v>
      </c>
      <c r="S28" s="120" t="s">
        <v>412</v>
      </c>
      <c r="T28" s="120" t="s">
        <v>412</v>
      </c>
      <c r="U28" s="121"/>
      <c r="V28" s="45"/>
      <c r="W28" s="45"/>
      <c r="X28" s="45"/>
    </row>
    <row r="29" spans="1:24" s="11" customFormat="1" ht="29.25" customHeight="1">
      <c r="A29" s="2">
        <v>23</v>
      </c>
      <c r="B29" s="125" t="s">
        <v>370</v>
      </c>
      <c r="C29" s="120" t="s">
        <v>371</v>
      </c>
      <c r="D29" s="120" t="s">
        <v>208</v>
      </c>
      <c r="E29" s="120" t="s">
        <v>127</v>
      </c>
      <c r="F29" s="120" t="s">
        <v>127</v>
      </c>
      <c r="G29" s="120" t="s">
        <v>389</v>
      </c>
      <c r="H29" s="209">
        <v>38300</v>
      </c>
      <c r="I29" s="58" t="s">
        <v>136</v>
      </c>
      <c r="J29" s="139"/>
      <c r="K29" s="120" t="s">
        <v>137</v>
      </c>
      <c r="L29" s="120"/>
      <c r="M29" s="120"/>
      <c r="N29" s="120"/>
      <c r="O29" s="120" t="s">
        <v>412</v>
      </c>
      <c r="P29" s="120" t="s">
        <v>412</v>
      </c>
      <c r="Q29" s="120" t="s">
        <v>412</v>
      </c>
      <c r="R29" s="120" t="s">
        <v>412</v>
      </c>
      <c r="S29" s="120" t="s">
        <v>412</v>
      </c>
      <c r="T29" s="120" t="s">
        <v>412</v>
      </c>
      <c r="U29" s="122"/>
      <c r="V29" s="45"/>
      <c r="W29" s="45"/>
      <c r="X29" s="45"/>
    </row>
    <row r="30" spans="1:24" s="11" customFormat="1" ht="29.25" customHeight="1">
      <c r="A30" s="2">
        <v>24</v>
      </c>
      <c r="B30" s="119" t="s">
        <v>372</v>
      </c>
      <c r="C30" s="120" t="s">
        <v>353</v>
      </c>
      <c r="D30" s="120" t="s">
        <v>208</v>
      </c>
      <c r="E30" s="120" t="s">
        <v>127</v>
      </c>
      <c r="F30" s="120" t="s">
        <v>127</v>
      </c>
      <c r="G30" s="120" t="s">
        <v>389</v>
      </c>
      <c r="H30" s="209">
        <v>93240</v>
      </c>
      <c r="I30" s="58" t="s">
        <v>136</v>
      </c>
      <c r="J30" s="126"/>
      <c r="K30" s="120" t="s">
        <v>137</v>
      </c>
      <c r="L30" s="120" t="s">
        <v>218</v>
      </c>
      <c r="M30" s="120"/>
      <c r="N30" s="120" t="s">
        <v>280</v>
      </c>
      <c r="O30" s="124" t="s">
        <v>232</v>
      </c>
      <c r="P30" s="122"/>
      <c r="Q30" s="122"/>
      <c r="R30" s="124" t="s">
        <v>283</v>
      </c>
      <c r="S30" s="120" t="s">
        <v>412</v>
      </c>
      <c r="T30" s="122"/>
      <c r="U30" s="122"/>
      <c r="V30" s="45"/>
      <c r="W30" s="45"/>
      <c r="X30" s="45"/>
    </row>
    <row r="31" spans="1:24" s="11" customFormat="1" ht="29.25" customHeight="1">
      <c r="A31" s="2">
        <v>25</v>
      </c>
      <c r="B31" s="119" t="s">
        <v>373</v>
      </c>
      <c r="C31" s="120" t="s">
        <v>353</v>
      </c>
      <c r="D31" s="120" t="s">
        <v>208</v>
      </c>
      <c r="E31" s="120" t="s">
        <v>127</v>
      </c>
      <c r="F31" s="120" t="s">
        <v>127</v>
      </c>
      <c r="G31" s="120" t="s">
        <v>389</v>
      </c>
      <c r="H31" s="209">
        <v>366690</v>
      </c>
      <c r="I31" s="58" t="s">
        <v>136</v>
      </c>
      <c r="J31" s="126"/>
      <c r="K31" s="120" t="s">
        <v>137</v>
      </c>
      <c r="L31" s="120"/>
      <c r="M31" s="120" t="s">
        <v>221</v>
      </c>
      <c r="N31" s="120" t="s">
        <v>411</v>
      </c>
      <c r="O31" s="120" t="s">
        <v>232</v>
      </c>
      <c r="P31" s="120" t="s">
        <v>232</v>
      </c>
      <c r="Q31" s="120" t="s">
        <v>232</v>
      </c>
      <c r="R31" s="120" t="s">
        <v>283</v>
      </c>
      <c r="S31" s="120" t="s">
        <v>412</v>
      </c>
      <c r="T31" s="120" t="s">
        <v>283</v>
      </c>
      <c r="U31" s="122"/>
      <c r="V31" s="45"/>
      <c r="W31" s="45"/>
      <c r="X31" s="45"/>
    </row>
    <row r="32" spans="1:24" s="11" customFormat="1" ht="29.25" customHeight="1">
      <c r="A32" s="2">
        <v>26</v>
      </c>
      <c r="B32" s="119" t="s">
        <v>374</v>
      </c>
      <c r="C32" s="120" t="s">
        <v>353</v>
      </c>
      <c r="D32" s="120" t="s">
        <v>208</v>
      </c>
      <c r="E32" s="120" t="s">
        <v>127</v>
      </c>
      <c r="F32" s="120" t="s">
        <v>127</v>
      </c>
      <c r="G32" s="120" t="s">
        <v>390</v>
      </c>
      <c r="H32" s="209">
        <v>93860</v>
      </c>
      <c r="I32" s="58" t="s">
        <v>136</v>
      </c>
      <c r="J32" s="126"/>
      <c r="K32" s="120" t="s">
        <v>137</v>
      </c>
      <c r="L32" s="120"/>
      <c r="M32" s="124"/>
      <c r="N32" s="124"/>
      <c r="O32" s="120" t="s">
        <v>412</v>
      </c>
      <c r="P32" s="120" t="s">
        <v>412</v>
      </c>
      <c r="Q32" s="120" t="s">
        <v>412</v>
      </c>
      <c r="R32" s="120" t="s">
        <v>412</v>
      </c>
      <c r="S32" s="120" t="s">
        <v>412</v>
      </c>
      <c r="T32" s="120" t="s">
        <v>412</v>
      </c>
      <c r="U32" s="122"/>
      <c r="V32" s="45"/>
      <c r="W32" s="45"/>
      <c r="X32" s="45"/>
    </row>
    <row r="33" spans="1:24" s="11" customFormat="1" ht="29.25" customHeight="1">
      <c r="A33" s="2">
        <v>27</v>
      </c>
      <c r="B33" s="119" t="s">
        <v>375</v>
      </c>
      <c r="C33" s="120" t="s">
        <v>353</v>
      </c>
      <c r="D33" s="120" t="s">
        <v>208</v>
      </c>
      <c r="E33" s="120" t="s">
        <v>127</v>
      </c>
      <c r="F33" s="120" t="s">
        <v>127</v>
      </c>
      <c r="G33" s="120" t="s">
        <v>390</v>
      </c>
      <c r="H33" s="209">
        <v>490000</v>
      </c>
      <c r="I33" s="58" t="s">
        <v>136</v>
      </c>
      <c r="J33" s="126"/>
      <c r="K33" s="120" t="s">
        <v>137</v>
      </c>
      <c r="L33" s="120" t="s">
        <v>218</v>
      </c>
      <c r="M33" s="120"/>
      <c r="N33" s="120" t="s">
        <v>280</v>
      </c>
      <c r="O33" s="120" t="s">
        <v>232</v>
      </c>
      <c r="P33" s="120" t="s">
        <v>232</v>
      </c>
      <c r="Q33" s="120" t="s">
        <v>232</v>
      </c>
      <c r="R33" s="120" t="s">
        <v>283</v>
      </c>
      <c r="S33" s="120" t="s">
        <v>412</v>
      </c>
      <c r="T33" s="120" t="s">
        <v>283</v>
      </c>
      <c r="U33" s="122"/>
      <c r="V33" s="45"/>
      <c r="W33" s="45"/>
      <c r="X33" s="45"/>
    </row>
    <row r="34" spans="1:24" s="11" customFormat="1" ht="29.25" customHeight="1">
      <c r="A34" s="2">
        <v>28</v>
      </c>
      <c r="B34" s="119" t="s">
        <v>376</v>
      </c>
      <c r="C34" s="120" t="s">
        <v>353</v>
      </c>
      <c r="D34" s="120" t="s">
        <v>208</v>
      </c>
      <c r="E34" s="120" t="s">
        <v>127</v>
      </c>
      <c r="F34" s="120" t="s">
        <v>127</v>
      </c>
      <c r="G34" s="120" t="s">
        <v>390</v>
      </c>
      <c r="H34" s="209">
        <v>20000</v>
      </c>
      <c r="I34" s="58" t="s">
        <v>136</v>
      </c>
      <c r="J34" s="126"/>
      <c r="K34" s="120" t="s">
        <v>137</v>
      </c>
      <c r="L34" s="120"/>
      <c r="M34" s="120"/>
      <c r="N34" s="25"/>
      <c r="O34" s="120" t="s">
        <v>412</v>
      </c>
      <c r="P34" s="120" t="s">
        <v>412</v>
      </c>
      <c r="Q34" s="120" t="s">
        <v>412</v>
      </c>
      <c r="R34" s="120" t="s">
        <v>412</v>
      </c>
      <c r="S34" s="120" t="s">
        <v>412</v>
      </c>
      <c r="T34" s="120" t="s">
        <v>412</v>
      </c>
      <c r="U34" s="122"/>
      <c r="V34" s="45"/>
      <c r="W34" s="45"/>
      <c r="X34" s="45"/>
    </row>
    <row r="35" spans="1:24" s="11" customFormat="1" ht="29.25" customHeight="1">
      <c r="A35" s="2">
        <v>29</v>
      </c>
      <c r="B35" s="119" t="s">
        <v>377</v>
      </c>
      <c r="C35" s="120" t="s">
        <v>353</v>
      </c>
      <c r="D35" s="120" t="s">
        <v>208</v>
      </c>
      <c r="E35" s="120" t="s">
        <v>127</v>
      </c>
      <c r="F35" s="120" t="s">
        <v>127</v>
      </c>
      <c r="G35" s="120"/>
      <c r="H35" s="209">
        <v>434130</v>
      </c>
      <c r="I35" s="58" t="s">
        <v>136</v>
      </c>
      <c r="J35" s="126"/>
      <c r="K35" s="120" t="s">
        <v>137</v>
      </c>
      <c r="L35" s="120"/>
      <c r="M35" s="120"/>
      <c r="N35" s="25"/>
      <c r="O35" s="120" t="s">
        <v>412</v>
      </c>
      <c r="P35" s="120" t="s">
        <v>412</v>
      </c>
      <c r="Q35" s="120" t="s">
        <v>412</v>
      </c>
      <c r="R35" s="120" t="s">
        <v>412</v>
      </c>
      <c r="S35" s="120" t="s">
        <v>412</v>
      </c>
      <c r="T35" s="120" t="s">
        <v>412</v>
      </c>
      <c r="U35" s="122"/>
      <c r="V35" s="45"/>
      <c r="W35" s="45"/>
      <c r="X35" s="45"/>
    </row>
    <row r="36" spans="1:24" s="11" customFormat="1" ht="29.25" customHeight="1">
      <c r="A36" s="2">
        <v>30</v>
      </c>
      <c r="B36" s="119" t="s">
        <v>378</v>
      </c>
      <c r="C36" s="120" t="s">
        <v>353</v>
      </c>
      <c r="D36" s="120" t="s">
        <v>208</v>
      </c>
      <c r="E36" s="120" t="s">
        <v>127</v>
      </c>
      <c r="F36" s="120" t="s">
        <v>127</v>
      </c>
      <c r="G36" s="120" t="s">
        <v>390</v>
      </c>
      <c r="H36" s="209">
        <v>50580</v>
      </c>
      <c r="I36" s="58" t="s">
        <v>136</v>
      </c>
      <c r="J36" s="126"/>
      <c r="K36" s="120" t="s">
        <v>137</v>
      </c>
      <c r="L36" s="120"/>
      <c r="M36" s="120"/>
      <c r="N36" s="25"/>
      <c r="O36" s="120" t="s">
        <v>412</v>
      </c>
      <c r="P36" s="120" t="s">
        <v>412</v>
      </c>
      <c r="Q36" s="120" t="s">
        <v>412</v>
      </c>
      <c r="R36" s="120" t="s">
        <v>412</v>
      </c>
      <c r="S36" s="120" t="s">
        <v>412</v>
      </c>
      <c r="T36" s="120" t="s">
        <v>412</v>
      </c>
      <c r="U36" s="122"/>
      <c r="V36" s="45"/>
      <c r="W36" s="45"/>
      <c r="X36" s="45"/>
    </row>
    <row r="37" spans="1:24" s="11" customFormat="1" ht="29.25" customHeight="1">
      <c r="A37" s="2">
        <v>31</v>
      </c>
      <c r="B37" s="119" t="s">
        <v>379</v>
      </c>
      <c r="C37" s="120" t="s">
        <v>353</v>
      </c>
      <c r="D37" s="120" t="s">
        <v>208</v>
      </c>
      <c r="E37" s="123" t="s">
        <v>127</v>
      </c>
      <c r="F37" s="120" t="s">
        <v>127</v>
      </c>
      <c r="G37" s="120"/>
      <c r="H37" s="209">
        <v>348516.52</v>
      </c>
      <c r="I37" s="58" t="s">
        <v>136</v>
      </c>
      <c r="J37" s="126"/>
      <c r="K37" s="120" t="s">
        <v>410</v>
      </c>
      <c r="L37" s="120"/>
      <c r="M37" s="120"/>
      <c r="N37" s="25"/>
      <c r="O37" s="120" t="s">
        <v>412</v>
      </c>
      <c r="P37" s="120" t="s">
        <v>412</v>
      </c>
      <c r="Q37" s="120" t="s">
        <v>412</v>
      </c>
      <c r="R37" s="120" t="s">
        <v>412</v>
      </c>
      <c r="S37" s="120" t="s">
        <v>412</v>
      </c>
      <c r="T37" s="120" t="s">
        <v>412</v>
      </c>
      <c r="U37" s="45"/>
      <c r="V37" s="45"/>
      <c r="W37" s="45"/>
      <c r="X37" s="45"/>
    </row>
    <row r="38" spans="1:24" s="7" customFormat="1" ht="12.75" customHeight="1">
      <c r="A38" s="234" t="s">
        <v>0</v>
      </c>
      <c r="B38" s="235"/>
      <c r="C38" s="235"/>
      <c r="D38" s="235"/>
      <c r="E38" s="235"/>
      <c r="F38" s="235"/>
      <c r="G38" s="236"/>
      <c r="H38" s="210">
        <f>SUM(H7:H37)</f>
        <v>17161943.349999998</v>
      </c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12.75" customHeight="1">
      <c r="A39" s="226" t="s">
        <v>114</v>
      </c>
      <c r="B39" s="226"/>
      <c r="C39" s="226"/>
      <c r="D39" s="226"/>
      <c r="E39" s="226"/>
      <c r="F39" s="226"/>
      <c r="G39" s="226"/>
      <c r="H39" s="226"/>
      <c r="I39" s="140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s="11" customFormat="1" ht="18" customHeight="1">
      <c r="A40" s="230" t="s">
        <v>177</v>
      </c>
      <c r="B40" s="231"/>
      <c r="C40" s="232"/>
      <c r="D40" s="21"/>
      <c r="E40" s="21"/>
      <c r="F40" s="22"/>
      <c r="G40" s="43"/>
      <c r="H40" s="20"/>
      <c r="I40" s="20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12.75" customHeight="1">
      <c r="A41" s="226" t="s">
        <v>115</v>
      </c>
      <c r="B41" s="226"/>
      <c r="C41" s="226"/>
      <c r="D41" s="226"/>
      <c r="E41" s="226"/>
      <c r="F41" s="226"/>
      <c r="G41" s="226"/>
      <c r="H41" s="226"/>
      <c r="I41" s="140"/>
      <c r="J41" s="148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s="7" customFormat="1" ht="51">
      <c r="A42" s="56">
        <v>1</v>
      </c>
      <c r="B42" s="71" t="s">
        <v>128</v>
      </c>
      <c r="C42" s="2"/>
      <c r="D42" s="120" t="s">
        <v>208</v>
      </c>
      <c r="E42" s="120" t="s">
        <v>127</v>
      </c>
      <c r="F42" s="120" t="s">
        <v>127</v>
      </c>
      <c r="G42" s="72" t="s">
        <v>132</v>
      </c>
      <c r="H42" s="211">
        <v>3301000</v>
      </c>
      <c r="I42" s="58" t="s">
        <v>737</v>
      </c>
      <c r="J42" s="161" t="s">
        <v>134</v>
      </c>
      <c r="K42" s="60" t="s">
        <v>523</v>
      </c>
      <c r="L42" s="60" t="s">
        <v>524</v>
      </c>
      <c r="M42" s="60" t="s">
        <v>278</v>
      </c>
      <c r="N42" s="60" t="s">
        <v>525</v>
      </c>
      <c r="O42" s="60" t="s">
        <v>233</v>
      </c>
      <c r="P42" s="60" t="s">
        <v>233</v>
      </c>
      <c r="Q42" s="60" t="s">
        <v>233</v>
      </c>
      <c r="R42" s="60" t="s">
        <v>233</v>
      </c>
      <c r="S42" s="60" t="s">
        <v>233</v>
      </c>
      <c r="T42" s="60" t="s">
        <v>233</v>
      </c>
      <c r="U42" s="60">
        <v>2000</v>
      </c>
      <c r="V42" s="60">
        <v>3</v>
      </c>
      <c r="W42" s="60" t="s">
        <v>127</v>
      </c>
      <c r="X42" s="60" t="s">
        <v>127</v>
      </c>
    </row>
    <row r="43" spans="1:24" s="7" customFormat="1" ht="31.5" customHeight="1">
      <c r="A43" s="56">
        <v>2</v>
      </c>
      <c r="B43" s="1" t="s">
        <v>129</v>
      </c>
      <c r="C43" s="2"/>
      <c r="D43" s="120" t="s">
        <v>208</v>
      </c>
      <c r="E43" s="120" t="s">
        <v>127</v>
      </c>
      <c r="F43" s="120" t="s">
        <v>127</v>
      </c>
      <c r="G43" s="57" t="s">
        <v>133</v>
      </c>
      <c r="H43" s="212">
        <v>4285000</v>
      </c>
      <c r="I43" s="58" t="s">
        <v>737</v>
      </c>
      <c r="J43" s="162" t="s">
        <v>135</v>
      </c>
      <c r="K43" s="2" t="s">
        <v>523</v>
      </c>
      <c r="L43" s="60" t="s">
        <v>524</v>
      </c>
      <c r="M43" s="60" t="s">
        <v>278</v>
      </c>
      <c r="N43" s="60" t="s">
        <v>525</v>
      </c>
      <c r="O43" s="60" t="s">
        <v>233</v>
      </c>
      <c r="P43" s="60" t="s">
        <v>233</v>
      </c>
      <c r="Q43" s="60" t="s">
        <v>233</v>
      </c>
      <c r="R43" s="60" t="s">
        <v>233</v>
      </c>
      <c r="S43" s="60" t="s">
        <v>233</v>
      </c>
      <c r="T43" s="60" t="s">
        <v>233</v>
      </c>
      <c r="U43" s="60">
        <v>2000</v>
      </c>
      <c r="V43" s="60">
        <v>1</v>
      </c>
      <c r="W43" s="60" t="s">
        <v>127</v>
      </c>
      <c r="X43" s="60" t="s">
        <v>127</v>
      </c>
    </row>
    <row r="44" spans="1:24" s="7" customFormat="1" ht="36" customHeight="1">
      <c r="A44" s="56">
        <v>3</v>
      </c>
      <c r="B44" s="1" t="s">
        <v>130</v>
      </c>
      <c r="C44" s="2"/>
      <c r="D44" s="21"/>
      <c r="E44" s="21"/>
      <c r="F44" s="22"/>
      <c r="G44" s="57">
        <v>2013</v>
      </c>
      <c r="H44" s="212">
        <v>7084.8</v>
      </c>
      <c r="I44" s="58" t="s">
        <v>136</v>
      </c>
      <c r="J44" s="161"/>
      <c r="K44" s="2" t="s">
        <v>526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s="7" customFormat="1" ht="31.5" customHeight="1">
      <c r="A45" s="56">
        <v>4</v>
      </c>
      <c r="B45" s="1" t="s">
        <v>131</v>
      </c>
      <c r="C45" s="2"/>
      <c r="D45" s="21"/>
      <c r="E45" s="21"/>
      <c r="F45" s="22"/>
      <c r="G45" s="57" t="s">
        <v>133</v>
      </c>
      <c r="H45" s="212">
        <v>467000</v>
      </c>
      <c r="I45" s="58" t="s">
        <v>737</v>
      </c>
      <c r="J45" s="162"/>
      <c r="K45" s="2" t="s">
        <v>523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s="7" customFormat="1" ht="12.75" customHeight="1">
      <c r="A46" s="234" t="s">
        <v>0</v>
      </c>
      <c r="B46" s="235"/>
      <c r="C46" s="235"/>
      <c r="D46" s="235"/>
      <c r="E46" s="235"/>
      <c r="F46" s="235"/>
      <c r="G46" s="236"/>
      <c r="H46" s="213">
        <f>SUM(H42:H45)</f>
        <v>8060084.8</v>
      </c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 ht="12.75" customHeight="1">
      <c r="A47" s="226" t="s">
        <v>116</v>
      </c>
      <c r="B47" s="226"/>
      <c r="C47" s="226"/>
      <c r="D47" s="226"/>
      <c r="E47" s="226"/>
      <c r="F47" s="226"/>
      <c r="G47" s="226"/>
      <c r="H47" s="226"/>
      <c r="I47" s="140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s="7" customFormat="1" ht="38.25">
      <c r="A48" s="2">
        <v>1</v>
      </c>
      <c r="B48" s="59" t="s">
        <v>522</v>
      </c>
      <c r="C48" s="60" t="s">
        <v>198</v>
      </c>
      <c r="D48" s="60" t="s">
        <v>208</v>
      </c>
      <c r="E48" s="60" t="s">
        <v>127</v>
      </c>
      <c r="F48" s="60" t="s">
        <v>127</v>
      </c>
      <c r="G48" s="60" t="s">
        <v>209</v>
      </c>
      <c r="H48" s="214">
        <v>953108.13</v>
      </c>
      <c r="I48" s="58" t="s">
        <v>136</v>
      </c>
      <c r="J48" s="69" t="s">
        <v>295</v>
      </c>
      <c r="K48" s="60" t="s">
        <v>527</v>
      </c>
      <c r="L48" s="60" t="s">
        <v>215</v>
      </c>
      <c r="M48" s="60" t="s">
        <v>216</v>
      </c>
      <c r="N48" s="60" t="s">
        <v>217</v>
      </c>
      <c r="O48" s="60" t="s">
        <v>228</v>
      </c>
      <c r="P48" s="60" t="s">
        <v>229</v>
      </c>
      <c r="Q48" s="60" t="s">
        <v>230</v>
      </c>
      <c r="R48" s="60" t="s">
        <v>230</v>
      </c>
      <c r="S48" s="60" t="s">
        <v>231</v>
      </c>
      <c r="T48" s="60" t="s">
        <v>230</v>
      </c>
      <c r="U48" s="63">
        <v>298.1</v>
      </c>
      <c r="V48" s="60" t="s">
        <v>236</v>
      </c>
      <c r="W48" s="60" t="s">
        <v>237</v>
      </c>
      <c r="X48" s="63" t="s">
        <v>127</v>
      </c>
    </row>
    <row r="49" spans="1:24" s="7" customFormat="1" ht="29.25" customHeight="1">
      <c r="A49" s="2">
        <v>2</v>
      </c>
      <c r="B49" s="1" t="s">
        <v>199</v>
      </c>
      <c r="C49" s="2"/>
      <c r="D49" s="2" t="s">
        <v>208</v>
      </c>
      <c r="E49" s="2"/>
      <c r="F49" s="2"/>
      <c r="G49" s="2" t="s">
        <v>210</v>
      </c>
      <c r="H49" s="215">
        <v>2404.99</v>
      </c>
      <c r="I49" s="58" t="s">
        <v>136</v>
      </c>
      <c r="J49" s="68"/>
      <c r="K49" s="2" t="s">
        <v>528</v>
      </c>
      <c r="L49" s="2" t="s">
        <v>218</v>
      </c>
      <c r="M49" s="2" t="s">
        <v>219</v>
      </c>
      <c r="N49" s="2" t="s">
        <v>220</v>
      </c>
      <c r="O49" s="2" t="s">
        <v>232</v>
      </c>
      <c r="P49" s="2" t="s">
        <v>232</v>
      </c>
      <c r="Q49" s="2" t="s">
        <v>232</v>
      </c>
      <c r="R49" s="2" t="s">
        <v>232</v>
      </c>
      <c r="S49" s="2" t="s">
        <v>223</v>
      </c>
      <c r="T49" s="2" t="s">
        <v>232</v>
      </c>
      <c r="U49" s="25">
        <v>19</v>
      </c>
      <c r="V49" s="25"/>
      <c r="W49" s="25"/>
      <c r="X49" s="25" t="s">
        <v>127</v>
      </c>
    </row>
    <row r="50" spans="1:24" s="7" customFormat="1" ht="38.25">
      <c r="A50" s="2">
        <v>3</v>
      </c>
      <c r="B50" s="1" t="s">
        <v>200</v>
      </c>
      <c r="C50" s="2" t="s">
        <v>201</v>
      </c>
      <c r="D50" s="2"/>
      <c r="E50" s="2"/>
      <c r="F50" s="2"/>
      <c r="G50" s="2" t="s">
        <v>211</v>
      </c>
      <c r="H50" s="215">
        <v>864996.1</v>
      </c>
      <c r="I50" s="58" t="s">
        <v>136</v>
      </c>
      <c r="J50" s="68" t="s">
        <v>530</v>
      </c>
      <c r="K50" s="2" t="s">
        <v>528</v>
      </c>
      <c r="L50" s="2" t="s">
        <v>218</v>
      </c>
      <c r="M50" s="2" t="s">
        <v>221</v>
      </c>
      <c r="N50" s="2" t="s">
        <v>222</v>
      </c>
      <c r="O50" s="2" t="s">
        <v>232</v>
      </c>
      <c r="P50" s="2" t="s">
        <v>232</v>
      </c>
      <c r="Q50" s="2" t="s">
        <v>232</v>
      </c>
      <c r="R50" s="2" t="s">
        <v>232</v>
      </c>
      <c r="S50" s="2" t="s">
        <v>223</v>
      </c>
      <c r="T50" s="2" t="s">
        <v>232</v>
      </c>
      <c r="U50" s="25">
        <v>757</v>
      </c>
      <c r="V50" s="25">
        <v>2</v>
      </c>
      <c r="W50" s="25" t="s">
        <v>208</v>
      </c>
      <c r="X50" s="25" t="s">
        <v>127</v>
      </c>
    </row>
    <row r="51" spans="1:24" s="7" customFormat="1" ht="36.75" customHeight="1">
      <c r="A51" s="2">
        <v>4</v>
      </c>
      <c r="B51" s="1" t="s">
        <v>287</v>
      </c>
      <c r="C51" s="2"/>
      <c r="D51" s="2" t="s">
        <v>208</v>
      </c>
      <c r="E51" s="2" t="s">
        <v>127</v>
      </c>
      <c r="F51" s="2" t="s">
        <v>127</v>
      </c>
      <c r="G51" s="2" t="s">
        <v>212</v>
      </c>
      <c r="H51" s="215">
        <v>73645.15</v>
      </c>
      <c r="I51" s="58" t="s">
        <v>136</v>
      </c>
      <c r="J51" s="68" t="s">
        <v>529</v>
      </c>
      <c r="K51" s="2" t="s">
        <v>528</v>
      </c>
      <c r="L51" s="2" t="s">
        <v>218</v>
      </c>
      <c r="M51" s="2" t="s">
        <v>221</v>
      </c>
      <c r="N51" s="2" t="s">
        <v>222</v>
      </c>
      <c r="O51" s="2" t="s">
        <v>232</v>
      </c>
      <c r="P51" s="2" t="s">
        <v>232</v>
      </c>
      <c r="Q51" s="2" t="s">
        <v>232</v>
      </c>
      <c r="R51" s="2" t="s">
        <v>232</v>
      </c>
      <c r="S51" s="2" t="s">
        <v>231</v>
      </c>
      <c r="T51" s="2" t="s">
        <v>232</v>
      </c>
      <c r="U51" s="25">
        <v>380</v>
      </c>
      <c r="V51" s="25">
        <v>1</v>
      </c>
      <c r="W51" s="25" t="s">
        <v>127</v>
      </c>
      <c r="X51" s="25" t="s">
        <v>127</v>
      </c>
    </row>
    <row r="52" spans="1:24" s="7" customFormat="1" ht="38.25">
      <c r="A52" s="2">
        <v>5</v>
      </c>
      <c r="B52" s="1" t="s">
        <v>202</v>
      </c>
      <c r="C52" s="2" t="s">
        <v>203</v>
      </c>
      <c r="D52" s="2" t="s">
        <v>208</v>
      </c>
      <c r="E52" s="2" t="s">
        <v>127</v>
      </c>
      <c r="F52" s="2" t="s">
        <v>127</v>
      </c>
      <c r="G52" s="2">
        <v>2012</v>
      </c>
      <c r="H52" s="215">
        <v>1000285.52</v>
      </c>
      <c r="I52" s="58" t="s">
        <v>136</v>
      </c>
      <c r="J52" s="68"/>
      <c r="K52" s="2" t="s">
        <v>528</v>
      </c>
      <c r="L52" s="2" t="s">
        <v>223</v>
      </c>
      <c r="M52" s="2" t="s">
        <v>224</v>
      </c>
      <c r="N52" s="2" t="s">
        <v>223</v>
      </c>
      <c r="O52" s="2" t="s">
        <v>223</v>
      </c>
      <c r="P52" s="2" t="s">
        <v>223</v>
      </c>
      <c r="Q52" s="2" t="s">
        <v>223</v>
      </c>
      <c r="R52" s="2" t="s">
        <v>223</v>
      </c>
      <c r="S52" s="2" t="s">
        <v>223</v>
      </c>
      <c r="T52" s="2" t="s">
        <v>223</v>
      </c>
      <c r="U52" s="2" t="s">
        <v>235</v>
      </c>
      <c r="V52" s="2" t="s">
        <v>238</v>
      </c>
      <c r="W52" s="25" t="s">
        <v>223</v>
      </c>
      <c r="X52" s="25" t="s">
        <v>223</v>
      </c>
    </row>
    <row r="53" spans="1:24" s="7" customFormat="1" ht="36" customHeight="1">
      <c r="A53" s="2">
        <v>6</v>
      </c>
      <c r="B53" s="1" t="s">
        <v>204</v>
      </c>
      <c r="C53" s="2" t="s">
        <v>205</v>
      </c>
      <c r="D53" s="2" t="s">
        <v>208</v>
      </c>
      <c r="E53" s="2" t="s">
        <v>127</v>
      </c>
      <c r="F53" s="2" t="s">
        <v>127</v>
      </c>
      <c r="G53" s="2">
        <v>2012</v>
      </c>
      <c r="H53" s="215">
        <v>86715</v>
      </c>
      <c r="I53" s="58" t="s">
        <v>136</v>
      </c>
      <c r="J53" s="68"/>
      <c r="K53" s="2" t="s">
        <v>528</v>
      </c>
      <c r="L53" s="2" t="s">
        <v>223</v>
      </c>
      <c r="M53" s="2" t="s">
        <v>223</v>
      </c>
      <c r="N53" s="2" t="s">
        <v>225</v>
      </c>
      <c r="O53" s="2" t="s">
        <v>223</v>
      </c>
      <c r="P53" s="2" t="s">
        <v>233</v>
      </c>
      <c r="Q53" s="2" t="s">
        <v>223</v>
      </c>
      <c r="R53" s="2" t="s">
        <v>223</v>
      </c>
      <c r="S53" s="2" t="s">
        <v>223</v>
      </c>
      <c r="T53" s="2" t="s">
        <v>223</v>
      </c>
      <c r="U53" s="25" t="s">
        <v>223</v>
      </c>
      <c r="V53" s="25" t="s">
        <v>223</v>
      </c>
      <c r="W53" s="25" t="s">
        <v>223</v>
      </c>
      <c r="X53" s="25" t="s">
        <v>223</v>
      </c>
    </row>
    <row r="54" spans="1:24" s="7" customFormat="1" ht="32.25" customHeight="1">
      <c r="A54" s="2">
        <v>7</v>
      </c>
      <c r="B54" s="1" t="s">
        <v>206</v>
      </c>
      <c r="C54" s="2" t="s">
        <v>207</v>
      </c>
      <c r="D54" s="2" t="s">
        <v>208</v>
      </c>
      <c r="E54" s="2" t="s">
        <v>127</v>
      </c>
      <c r="F54" s="2" t="s">
        <v>127</v>
      </c>
      <c r="G54" s="2">
        <v>2012</v>
      </c>
      <c r="H54" s="215">
        <v>258300</v>
      </c>
      <c r="I54" s="58" t="s">
        <v>136</v>
      </c>
      <c r="J54" s="68" t="s">
        <v>213</v>
      </c>
      <c r="K54" s="2" t="s">
        <v>528</v>
      </c>
      <c r="L54" s="2" t="s">
        <v>218</v>
      </c>
      <c r="M54" s="2" t="s">
        <v>226</v>
      </c>
      <c r="N54" s="2" t="s">
        <v>227</v>
      </c>
      <c r="O54" s="2" t="s">
        <v>233</v>
      </c>
      <c r="P54" s="2" t="s">
        <v>233</v>
      </c>
      <c r="Q54" s="2" t="s">
        <v>233</v>
      </c>
      <c r="R54" s="2" t="s">
        <v>233</v>
      </c>
      <c r="S54" s="2" t="s">
        <v>223</v>
      </c>
      <c r="T54" s="2" t="s">
        <v>233</v>
      </c>
      <c r="U54" s="25">
        <v>75.43</v>
      </c>
      <c r="V54" s="25">
        <v>1</v>
      </c>
      <c r="W54" s="25" t="s">
        <v>223</v>
      </c>
      <c r="X54" s="25" t="s">
        <v>223</v>
      </c>
    </row>
    <row r="55" spans="1:24" s="11" customFormat="1" ht="12.75">
      <c r="A55" s="234" t="s">
        <v>0</v>
      </c>
      <c r="B55" s="235"/>
      <c r="C55" s="235"/>
      <c r="D55" s="235"/>
      <c r="E55" s="235"/>
      <c r="F55" s="235"/>
      <c r="G55" s="236"/>
      <c r="H55" s="210">
        <f>SUM(H48:H54)</f>
        <v>3239454.8899999997</v>
      </c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ht="12.75" customHeight="1">
      <c r="A56" s="226" t="s">
        <v>117</v>
      </c>
      <c r="B56" s="226"/>
      <c r="C56" s="226"/>
      <c r="D56" s="226"/>
      <c r="E56" s="226"/>
      <c r="F56" s="226"/>
      <c r="G56" s="226"/>
      <c r="H56" s="226"/>
      <c r="I56" s="40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s="23" customFormat="1" ht="51">
      <c r="A57" s="2">
        <v>1</v>
      </c>
      <c r="B57" s="64" t="s">
        <v>258</v>
      </c>
      <c r="C57" s="2"/>
      <c r="D57" s="65" t="s">
        <v>208</v>
      </c>
      <c r="E57" s="60" t="s">
        <v>127</v>
      </c>
      <c r="F57" s="60" t="s">
        <v>127</v>
      </c>
      <c r="G57" s="66" t="s">
        <v>259</v>
      </c>
      <c r="H57" s="217">
        <v>737646.69</v>
      </c>
      <c r="I57" s="68" t="s">
        <v>136</v>
      </c>
      <c r="J57" s="68" t="s">
        <v>409</v>
      </c>
      <c r="K57" s="67" t="s">
        <v>536</v>
      </c>
      <c r="L57" s="2" t="s">
        <v>531</v>
      </c>
      <c r="M57" s="2" t="s">
        <v>532</v>
      </c>
      <c r="N57" s="2" t="s">
        <v>533</v>
      </c>
      <c r="O57" s="2" t="s">
        <v>232</v>
      </c>
      <c r="P57" s="2" t="s">
        <v>232</v>
      </c>
      <c r="Q57" s="2" t="s">
        <v>232</v>
      </c>
      <c r="R57" s="2" t="s">
        <v>232</v>
      </c>
      <c r="S57" s="2" t="s">
        <v>232</v>
      </c>
      <c r="T57" s="2" t="s">
        <v>232</v>
      </c>
      <c r="U57" s="2">
        <v>640</v>
      </c>
      <c r="V57" s="2">
        <v>2</v>
      </c>
      <c r="W57" s="2" t="s">
        <v>208</v>
      </c>
      <c r="X57" s="2" t="s">
        <v>208</v>
      </c>
    </row>
    <row r="58" spans="1:24" s="23" customFormat="1" ht="35.25" customHeight="1">
      <c r="A58" s="2">
        <v>2</v>
      </c>
      <c r="B58" s="64" t="s">
        <v>199</v>
      </c>
      <c r="C58" s="2"/>
      <c r="D58" s="65" t="s">
        <v>208</v>
      </c>
      <c r="E58" s="2" t="s">
        <v>208</v>
      </c>
      <c r="F58" s="60" t="s">
        <v>127</v>
      </c>
      <c r="G58" s="66" t="s">
        <v>734</v>
      </c>
      <c r="H58" s="217">
        <v>31653.18</v>
      </c>
      <c r="I58" s="68" t="s">
        <v>136</v>
      </c>
      <c r="J58" s="45"/>
      <c r="K58" s="67" t="s">
        <v>537</v>
      </c>
      <c r="L58" s="2" t="s">
        <v>534</v>
      </c>
      <c r="M58" s="2" t="s">
        <v>219</v>
      </c>
      <c r="N58" s="2" t="s">
        <v>535</v>
      </c>
      <c r="O58" s="2" t="s">
        <v>232</v>
      </c>
      <c r="P58" s="2" t="s">
        <v>232</v>
      </c>
      <c r="Q58" s="2" t="s">
        <v>232</v>
      </c>
      <c r="R58" s="2" t="s">
        <v>232</v>
      </c>
      <c r="S58" s="2" t="s">
        <v>232</v>
      </c>
      <c r="T58" s="2" t="s">
        <v>232</v>
      </c>
      <c r="U58" s="2">
        <v>160</v>
      </c>
      <c r="V58" s="2">
        <v>1</v>
      </c>
      <c r="W58" s="2" t="s">
        <v>127</v>
      </c>
      <c r="X58" s="2" t="s">
        <v>127</v>
      </c>
    </row>
    <row r="59" spans="1:24" s="7" customFormat="1" ht="14.25" customHeight="1">
      <c r="A59" s="233" t="s">
        <v>0</v>
      </c>
      <c r="B59" s="233"/>
      <c r="C59" s="233"/>
      <c r="D59" s="233"/>
      <c r="E59" s="233"/>
      <c r="F59" s="233"/>
      <c r="G59" s="233"/>
      <c r="H59" s="218">
        <f>SUM(H57:H58)</f>
        <v>769299.87</v>
      </c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s="7" customFormat="1" ht="15" customHeight="1">
      <c r="A60" s="228" t="s">
        <v>118</v>
      </c>
      <c r="B60" s="228"/>
      <c r="C60" s="228"/>
      <c r="D60" s="228"/>
      <c r="E60" s="228"/>
      <c r="F60" s="228"/>
      <c r="G60" s="228"/>
      <c r="H60" s="228"/>
      <c r="I60" s="142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s="23" customFormat="1" ht="35.25" customHeight="1">
      <c r="A61" s="156">
        <v>1</v>
      </c>
      <c r="B61" s="59" t="s">
        <v>272</v>
      </c>
      <c r="C61" s="60" t="s">
        <v>299</v>
      </c>
      <c r="D61" s="60" t="s">
        <v>208</v>
      </c>
      <c r="E61" s="60" t="s">
        <v>127</v>
      </c>
      <c r="F61" s="60" t="s">
        <v>127</v>
      </c>
      <c r="G61" s="60">
        <v>2009</v>
      </c>
      <c r="H61" s="214">
        <v>5685153.46</v>
      </c>
      <c r="I61" s="68" t="s">
        <v>136</v>
      </c>
      <c r="J61" s="69" t="s">
        <v>538</v>
      </c>
      <c r="K61" s="60" t="s">
        <v>275</v>
      </c>
      <c r="L61" s="60" t="s">
        <v>218</v>
      </c>
      <c r="M61" s="60" t="s">
        <v>278</v>
      </c>
      <c r="N61" s="60" t="s">
        <v>280</v>
      </c>
      <c r="O61" s="60" t="s">
        <v>282</v>
      </c>
      <c r="P61" s="60" t="s">
        <v>282</v>
      </c>
      <c r="Q61" s="60" t="s">
        <v>282</v>
      </c>
      <c r="R61" s="60" t="s">
        <v>282</v>
      </c>
      <c r="S61" s="60" t="s">
        <v>282</v>
      </c>
      <c r="T61" s="60" t="s">
        <v>282</v>
      </c>
      <c r="U61" s="63">
        <v>2314</v>
      </c>
      <c r="V61" s="63">
        <v>3</v>
      </c>
      <c r="W61" s="63" t="s">
        <v>208</v>
      </c>
      <c r="X61" s="63" t="s">
        <v>208</v>
      </c>
    </row>
    <row r="62" spans="1:24" s="23" customFormat="1" ht="30.75" customHeight="1">
      <c r="A62" s="156">
        <v>2</v>
      </c>
      <c r="B62" s="1" t="s">
        <v>273</v>
      </c>
      <c r="C62" s="2" t="s">
        <v>288</v>
      </c>
      <c r="D62" s="2" t="s">
        <v>208</v>
      </c>
      <c r="E62" s="2" t="s">
        <v>127</v>
      </c>
      <c r="F62" s="2" t="s">
        <v>127</v>
      </c>
      <c r="G62" s="2">
        <v>1972</v>
      </c>
      <c r="H62" s="215">
        <v>732848.42</v>
      </c>
      <c r="I62" s="68" t="s">
        <v>136</v>
      </c>
      <c r="J62" s="68" t="s">
        <v>539</v>
      </c>
      <c r="K62" s="60" t="s">
        <v>276</v>
      </c>
      <c r="L62" s="2" t="s">
        <v>218</v>
      </c>
      <c r="M62" s="2" t="s">
        <v>278</v>
      </c>
      <c r="N62" s="2" t="s">
        <v>281</v>
      </c>
      <c r="O62" s="2" t="s">
        <v>282</v>
      </c>
      <c r="P62" s="2" t="s">
        <v>282</v>
      </c>
      <c r="Q62" s="2" t="s">
        <v>282</v>
      </c>
      <c r="R62" s="2" t="s">
        <v>282</v>
      </c>
      <c r="S62" s="2" t="s">
        <v>282</v>
      </c>
      <c r="T62" s="2" t="s">
        <v>283</v>
      </c>
      <c r="U62" s="25">
        <v>766.08</v>
      </c>
      <c r="V62" s="25">
        <v>2</v>
      </c>
      <c r="W62" s="25" t="s">
        <v>208</v>
      </c>
      <c r="X62" s="25" t="s">
        <v>127</v>
      </c>
    </row>
    <row r="63" spans="1:24" s="23" customFormat="1" ht="32.25" customHeight="1">
      <c r="A63" s="156">
        <v>3</v>
      </c>
      <c r="B63" s="1" t="s">
        <v>274</v>
      </c>
      <c r="C63" s="2" t="s">
        <v>289</v>
      </c>
      <c r="D63" s="2" t="s">
        <v>208</v>
      </c>
      <c r="E63" s="2" t="s">
        <v>127</v>
      </c>
      <c r="F63" s="2" t="s">
        <v>127</v>
      </c>
      <c r="G63" s="2">
        <v>2009</v>
      </c>
      <c r="H63" s="215">
        <v>193907.68</v>
      </c>
      <c r="I63" s="68" t="s">
        <v>136</v>
      </c>
      <c r="J63" s="68" t="s">
        <v>540</v>
      </c>
      <c r="K63" s="60" t="s">
        <v>275</v>
      </c>
      <c r="L63" s="2" t="s">
        <v>277</v>
      </c>
      <c r="M63" s="2" t="s">
        <v>279</v>
      </c>
      <c r="N63" s="2" t="s">
        <v>280</v>
      </c>
      <c r="O63" s="2" t="s">
        <v>282</v>
      </c>
      <c r="P63" s="2" t="s">
        <v>282</v>
      </c>
      <c r="Q63" s="2" t="s">
        <v>282</v>
      </c>
      <c r="R63" s="2" t="s">
        <v>283</v>
      </c>
      <c r="S63" s="2" t="s">
        <v>284</v>
      </c>
      <c r="T63" s="2" t="s">
        <v>282</v>
      </c>
      <c r="U63" s="2" t="s">
        <v>269</v>
      </c>
      <c r="V63" s="25" t="s">
        <v>286</v>
      </c>
      <c r="W63" s="149"/>
      <c r="X63" s="25" t="s">
        <v>127</v>
      </c>
    </row>
    <row r="64" spans="1:24" s="23" customFormat="1" ht="39.75" customHeight="1">
      <c r="A64" s="156">
        <v>4</v>
      </c>
      <c r="B64" s="1" t="s">
        <v>298</v>
      </c>
      <c r="C64" s="2" t="s">
        <v>300</v>
      </c>
      <c r="D64" s="2" t="s">
        <v>208</v>
      </c>
      <c r="E64" s="2" t="s">
        <v>127</v>
      </c>
      <c r="F64" s="2" t="s">
        <v>127</v>
      </c>
      <c r="G64" s="2">
        <v>2009</v>
      </c>
      <c r="H64" s="215">
        <v>2175249</v>
      </c>
      <c r="I64" s="68" t="s">
        <v>136</v>
      </c>
      <c r="J64" s="68" t="s">
        <v>541</v>
      </c>
      <c r="K64" s="60" t="s">
        <v>275</v>
      </c>
      <c r="L64" s="2" t="s">
        <v>218</v>
      </c>
      <c r="M64" s="2" t="s">
        <v>278</v>
      </c>
      <c r="N64" s="2" t="s">
        <v>280</v>
      </c>
      <c r="O64" s="2" t="s">
        <v>282</v>
      </c>
      <c r="P64" s="2" t="s">
        <v>282</v>
      </c>
      <c r="Q64" s="2" t="s">
        <v>282</v>
      </c>
      <c r="R64" s="2" t="s">
        <v>282</v>
      </c>
      <c r="S64" s="2" t="s">
        <v>282</v>
      </c>
      <c r="T64" s="2" t="s">
        <v>282</v>
      </c>
      <c r="U64" s="25">
        <v>140</v>
      </c>
      <c r="V64" s="25" t="s">
        <v>285</v>
      </c>
      <c r="W64" s="25" t="s">
        <v>127</v>
      </c>
      <c r="X64" s="25" t="s">
        <v>127</v>
      </c>
    </row>
    <row r="65" spans="1:24" s="7" customFormat="1" ht="18" customHeight="1">
      <c r="A65" s="233" t="s">
        <v>0</v>
      </c>
      <c r="B65" s="233"/>
      <c r="C65" s="233"/>
      <c r="D65" s="233"/>
      <c r="E65" s="233"/>
      <c r="F65" s="233"/>
      <c r="G65" s="233"/>
      <c r="H65" s="216">
        <f>SUM(H61:H64)</f>
        <v>8787158.559999999</v>
      </c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</row>
    <row r="66" spans="1:24" s="7" customFormat="1" ht="14.25" customHeight="1">
      <c r="A66" s="227" t="s">
        <v>119</v>
      </c>
      <c r="B66" s="227"/>
      <c r="C66" s="227"/>
      <c r="D66" s="227"/>
      <c r="E66" s="227"/>
      <c r="F66" s="227"/>
      <c r="G66" s="227"/>
      <c r="H66" s="227"/>
      <c r="I66" s="141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s="23" customFormat="1" ht="16.5" customHeight="1">
      <c r="A67" s="230" t="s">
        <v>177</v>
      </c>
      <c r="B67" s="231"/>
      <c r="C67" s="232"/>
      <c r="D67" s="21"/>
      <c r="E67" s="21"/>
      <c r="F67" s="22"/>
      <c r="G67" s="54"/>
      <c r="H67" s="1"/>
      <c r="I67" s="1"/>
      <c r="J67" s="45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  <row r="68" spans="1:24" s="11" customFormat="1" ht="12.75" customHeight="1">
      <c r="A68" s="226" t="s">
        <v>120</v>
      </c>
      <c r="B68" s="226"/>
      <c r="C68" s="226"/>
      <c r="D68" s="226"/>
      <c r="E68" s="226"/>
      <c r="F68" s="226"/>
      <c r="G68" s="226"/>
      <c r="H68" s="226"/>
      <c r="I68" s="140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s="23" customFormat="1" ht="33.75" customHeight="1">
      <c r="A69" s="2">
        <v>1</v>
      </c>
      <c r="B69" s="169" t="s">
        <v>544</v>
      </c>
      <c r="C69" s="172" t="s">
        <v>545</v>
      </c>
      <c r="D69" s="170" t="s">
        <v>208</v>
      </c>
      <c r="E69" s="170" t="s">
        <v>127</v>
      </c>
      <c r="F69" s="170" t="s">
        <v>127</v>
      </c>
      <c r="G69" s="170" t="s">
        <v>562</v>
      </c>
      <c r="H69" s="219">
        <v>215898.63</v>
      </c>
      <c r="I69" s="68" t="s">
        <v>136</v>
      </c>
      <c r="J69" s="175" t="s">
        <v>208</v>
      </c>
      <c r="K69" s="174" t="s">
        <v>214</v>
      </c>
      <c r="L69" s="180" t="s">
        <v>218</v>
      </c>
      <c r="M69" s="180" t="s">
        <v>572</v>
      </c>
      <c r="N69" s="180" t="s">
        <v>573</v>
      </c>
      <c r="O69" s="180" t="s">
        <v>232</v>
      </c>
      <c r="P69" s="180" t="s">
        <v>283</v>
      </c>
      <c r="Q69" s="180" t="s">
        <v>223</v>
      </c>
      <c r="R69" s="180" t="s">
        <v>283</v>
      </c>
      <c r="S69" s="180" t="s">
        <v>223</v>
      </c>
      <c r="T69" s="180" t="s">
        <v>283</v>
      </c>
      <c r="U69" s="177">
        <v>73</v>
      </c>
      <c r="V69" s="179"/>
      <c r="W69" s="179"/>
      <c r="X69" s="179" t="s">
        <v>127</v>
      </c>
    </row>
    <row r="70" spans="1:24" s="23" customFormat="1" ht="32.25" customHeight="1">
      <c r="A70" s="2">
        <v>2</v>
      </c>
      <c r="B70" s="169" t="s">
        <v>546</v>
      </c>
      <c r="C70" s="172" t="s">
        <v>547</v>
      </c>
      <c r="D70" s="170" t="s">
        <v>208</v>
      </c>
      <c r="E70" s="170" t="s">
        <v>127</v>
      </c>
      <c r="F70" s="170" t="s">
        <v>127</v>
      </c>
      <c r="G70" s="173" t="s">
        <v>563</v>
      </c>
      <c r="H70" s="219">
        <v>1052133.95</v>
      </c>
      <c r="I70" s="68" t="s">
        <v>136</v>
      </c>
      <c r="J70" s="175" t="s">
        <v>208</v>
      </c>
      <c r="K70" s="174" t="s">
        <v>214</v>
      </c>
      <c r="L70" s="180" t="s">
        <v>574</v>
      </c>
      <c r="M70" s="180" t="s">
        <v>575</v>
      </c>
      <c r="N70" s="180" t="s">
        <v>576</v>
      </c>
      <c r="O70" s="180" t="s">
        <v>232</v>
      </c>
      <c r="P70" s="180" t="s">
        <v>283</v>
      </c>
      <c r="Q70" s="180" t="s">
        <v>283</v>
      </c>
      <c r="R70" s="180" t="s">
        <v>283</v>
      </c>
      <c r="S70" s="180" t="s">
        <v>223</v>
      </c>
      <c r="T70" s="180" t="s">
        <v>283</v>
      </c>
      <c r="U70" s="177"/>
      <c r="V70" s="172"/>
      <c r="W70" s="172"/>
      <c r="X70" s="172" t="s">
        <v>127</v>
      </c>
    </row>
    <row r="71" spans="1:24" s="23" customFormat="1" ht="32.25" customHeight="1">
      <c r="A71" s="2">
        <v>3</v>
      </c>
      <c r="B71" s="169" t="s">
        <v>548</v>
      </c>
      <c r="C71" s="172" t="s">
        <v>547</v>
      </c>
      <c r="D71" s="170" t="s">
        <v>208</v>
      </c>
      <c r="E71" s="170" t="s">
        <v>127</v>
      </c>
      <c r="F71" s="170" t="s">
        <v>127</v>
      </c>
      <c r="G71" s="173" t="s">
        <v>564</v>
      </c>
      <c r="H71" s="219">
        <v>519626.05</v>
      </c>
      <c r="I71" s="68" t="s">
        <v>136</v>
      </c>
      <c r="J71" s="175" t="s">
        <v>223</v>
      </c>
      <c r="K71" s="174" t="s">
        <v>404</v>
      </c>
      <c r="L71" s="180" t="s">
        <v>223</v>
      </c>
      <c r="M71" s="180" t="s">
        <v>223</v>
      </c>
      <c r="N71" s="180" t="s">
        <v>223</v>
      </c>
      <c r="O71" s="180" t="s">
        <v>223</v>
      </c>
      <c r="P71" s="180" t="s">
        <v>223</v>
      </c>
      <c r="Q71" s="180" t="s">
        <v>223</v>
      </c>
      <c r="R71" s="180" t="s">
        <v>223</v>
      </c>
      <c r="S71" s="180" t="s">
        <v>223</v>
      </c>
      <c r="T71" s="180" t="s">
        <v>223</v>
      </c>
      <c r="U71" s="177"/>
      <c r="V71" s="172"/>
      <c r="W71" s="172"/>
      <c r="X71" s="172" t="s">
        <v>127</v>
      </c>
    </row>
    <row r="72" spans="1:24" s="23" customFormat="1" ht="32.25" customHeight="1">
      <c r="A72" s="2">
        <v>4</v>
      </c>
      <c r="B72" s="169" t="s">
        <v>549</v>
      </c>
      <c r="C72" s="172" t="s">
        <v>545</v>
      </c>
      <c r="D72" s="170" t="s">
        <v>208</v>
      </c>
      <c r="E72" s="170" t="s">
        <v>127</v>
      </c>
      <c r="F72" s="170" t="s">
        <v>127</v>
      </c>
      <c r="G72" s="170" t="s">
        <v>565</v>
      </c>
      <c r="H72" s="219">
        <v>118641.98</v>
      </c>
      <c r="I72" s="68" t="s">
        <v>136</v>
      </c>
      <c r="J72" s="175" t="s">
        <v>208</v>
      </c>
      <c r="K72" s="174" t="s">
        <v>404</v>
      </c>
      <c r="L72" s="180" t="s">
        <v>218</v>
      </c>
      <c r="M72" s="180" t="s">
        <v>575</v>
      </c>
      <c r="N72" s="180" t="s">
        <v>576</v>
      </c>
      <c r="O72" s="180" t="s">
        <v>232</v>
      </c>
      <c r="P72" s="180" t="s">
        <v>283</v>
      </c>
      <c r="Q72" s="180" t="s">
        <v>223</v>
      </c>
      <c r="R72" s="180" t="s">
        <v>283</v>
      </c>
      <c r="S72" s="180" t="s">
        <v>223</v>
      </c>
      <c r="T72" s="180" t="s">
        <v>283</v>
      </c>
      <c r="U72" s="177">
        <v>22</v>
      </c>
      <c r="V72" s="172"/>
      <c r="W72" s="172"/>
      <c r="X72" s="172" t="s">
        <v>127</v>
      </c>
    </row>
    <row r="73" spans="1:24" s="23" customFormat="1" ht="32.25" customHeight="1">
      <c r="A73" s="2">
        <v>5</v>
      </c>
      <c r="B73" s="169" t="s">
        <v>550</v>
      </c>
      <c r="C73" s="172" t="s">
        <v>545</v>
      </c>
      <c r="D73" s="170" t="s">
        <v>208</v>
      </c>
      <c r="E73" s="170" t="s">
        <v>127</v>
      </c>
      <c r="F73" s="170" t="s">
        <v>127</v>
      </c>
      <c r="G73" s="170" t="s">
        <v>566</v>
      </c>
      <c r="H73" s="219">
        <v>196254.95</v>
      </c>
      <c r="I73" s="68" t="s">
        <v>136</v>
      </c>
      <c r="J73" s="175" t="s">
        <v>208</v>
      </c>
      <c r="K73" s="174" t="s">
        <v>137</v>
      </c>
      <c r="L73" s="180" t="s">
        <v>218</v>
      </c>
      <c r="M73" s="180" t="s">
        <v>572</v>
      </c>
      <c r="N73" s="180" t="s">
        <v>577</v>
      </c>
      <c r="O73" s="180" t="s">
        <v>232</v>
      </c>
      <c r="P73" s="180" t="s">
        <v>283</v>
      </c>
      <c r="Q73" s="180" t="s">
        <v>283</v>
      </c>
      <c r="R73" s="180" t="s">
        <v>283</v>
      </c>
      <c r="S73" s="180" t="s">
        <v>223</v>
      </c>
      <c r="T73" s="180" t="s">
        <v>283</v>
      </c>
      <c r="U73" s="177">
        <v>148</v>
      </c>
      <c r="V73" s="172"/>
      <c r="W73" s="172"/>
      <c r="X73" s="172" t="s">
        <v>127</v>
      </c>
    </row>
    <row r="74" spans="1:24" s="23" customFormat="1" ht="32.25" customHeight="1">
      <c r="A74" s="2">
        <v>6</v>
      </c>
      <c r="B74" s="169" t="s">
        <v>551</v>
      </c>
      <c r="C74" s="172" t="s">
        <v>545</v>
      </c>
      <c r="D74" s="170" t="s">
        <v>208</v>
      </c>
      <c r="E74" s="170" t="s">
        <v>127</v>
      </c>
      <c r="F74" s="170" t="s">
        <v>127</v>
      </c>
      <c r="G74" s="170" t="s">
        <v>567</v>
      </c>
      <c r="H74" s="219">
        <v>411188.05</v>
      </c>
      <c r="I74" s="68" t="s">
        <v>136</v>
      </c>
      <c r="J74" s="175" t="s">
        <v>208</v>
      </c>
      <c r="K74" s="174" t="s">
        <v>338</v>
      </c>
      <c r="L74" s="180" t="s">
        <v>218</v>
      </c>
      <c r="M74" s="180" t="s">
        <v>572</v>
      </c>
      <c r="N74" s="180" t="s">
        <v>577</v>
      </c>
      <c r="O74" s="180" t="s">
        <v>232</v>
      </c>
      <c r="P74" s="180" t="s">
        <v>283</v>
      </c>
      <c r="Q74" s="180" t="s">
        <v>283</v>
      </c>
      <c r="R74" s="180" t="s">
        <v>283</v>
      </c>
      <c r="S74" s="180" t="s">
        <v>223</v>
      </c>
      <c r="T74" s="180" t="s">
        <v>283</v>
      </c>
      <c r="U74" s="177">
        <v>220</v>
      </c>
      <c r="V74" s="172"/>
      <c r="W74" s="172"/>
      <c r="X74" s="172" t="s">
        <v>127</v>
      </c>
    </row>
    <row r="75" spans="1:24" s="23" customFormat="1" ht="32.25" customHeight="1">
      <c r="A75" s="2">
        <v>7</v>
      </c>
      <c r="B75" s="169" t="s">
        <v>552</v>
      </c>
      <c r="C75" s="172" t="s">
        <v>545</v>
      </c>
      <c r="D75" s="170" t="s">
        <v>208</v>
      </c>
      <c r="E75" s="170" t="s">
        <v>127</v>
      </c>
      <c r="F75" s="170" t="s">
        <v>127</v>
      </c>
      <c r="G75" s="170" t="s">
        <v>568</v>
      </c>
      <c r="H75" s="219">
        <v>134105.86</v>
      </c>
      <c r="I75" s="68" t="s">
        <v>136</v>
      </c>
      <c r="J75" s="175" t="s">
        <v>208</v>
      </c>
      <c r="K75" s="174" t="s">
        <v>337</v>
      </c>
      <c r="L75" s="180" t="s">
        <v>218</v>
      </c>
      <c r="M75" s="180" t="s">
        <v>572</v>
      </c>
      <c r="N75" s="180" t="s">
        <v>573</v>
      </c>
      <c r="O75" s="180" t="s">
        <v>232</v>
      </c>
      <c r="P75" s="180" t="s">
        <v>283</v>
      </c>
      <c r="Q75" s="180" t="s">
        <v>223</v>
      </c>
      <c r="R75" s="180" t="s">
        <v>283</v>
      </c>
      <c r="S75" s="180" t="s">
        <v>223</v>
      </c>
      <c r="T75" s="180" t="s">
        <v>283</v>
      </c>
      <c r="U75" s="177">
        <v>42</v>
      </c>
      <c r="V75" s="172"/>
      <c r="W75" s="172"/>
      <c r="X75" s="172" t="s">
        <v>127</v>
      </c>
    </row>
    <row r="76" spans="1:24" s="23" customFormat="1" ht="32.25" customHeight="1">
      <c r="A76" s="2">
        <v>8</v>
      </c>
      <c r="B76" s="171" t="s">
        <v>553</v>
      </c>
      <c r="C76" s="172" t="s">
        <v>547</v>
      </c>
      <c r="D76" s="170" t="s">
        <v>208</v>
      </c>
      <c r="E76" s="170" t="s">
        <v>127</v>
      </c>
      <c r="F76" s="170" t="s">
        <v>127</v>
      </c>
      <c r="G76" s="170" t="s">
        <v>569</v>
      </c>
      <c r="H76" s="220">
        <v>2890063.56</v>
      </c>
      <c r="I76" s="68" t="s">
        <v>136</v>
      </c>
      <c r="J76" s="175" t="s">
        <v>208</v>
      </c>
      <c r="K76" s="174" t="s">
        <v>137</v>
      </c>
      <c r="L76" s="180" t="s">
        <v>578</v>
      </c>
      <c r="M76" s="180" t="s">
        <v>572</v>
      </c>
      <c r="N76" s="180" t="s">
        <v>579</v>
      </c>
      <c r="O76" s="180" t="s">
        <v>232</v>
      </c>
      <c r="P76" s="180" t="s">
        <v>283</v>
      </c>
      <c r="Q76" s="180" t="s">
        <v>283</v>
      </c>
      <c r="R76" s="180" t="s">
        <v>283</v>
      </c>
      <c r="S76" s="180" t="s">
        <v>223</v>
      </c>
      <c r="T76" s="180" t="s">
        <v>283</v>
      </c>
      <c r="U76" s="178"/>
      <c r="V76" s="172"/>
      <c r="W76" s="172"/>
      <c r="X76" s="172" t="s">
        <v>127</v>
      </c>
    </row>
    <row r="77" spans="1:24" s="23" customFormat="1" ht="33.75" customHeight="1">
      <c r="A77" s="2">
        <v>9</v>
      </c>
      <c r="B77" s="171" t="s">
        <v>554</v>
      </c>
      <c r="C77" s="172" t="s">
        <v>555</v>
      </c>
      <c r="D77" s="170" t="s">
        <v>208</v>
      </c>
      <c r="E77" s="170" t="s">
        <v>127</v>
      </c>
      <c r="F77" s="170" t="s">
        <v>127</v>
      </c>
      <c r="G77" s="174" t="s">
        <v>570</v>
      </c>
      <c r="H77" s="221">
        <v>1400064.41</v>
      </c>
      <c r="I77" s="68" t="s">
        <v>136</v>
      </c>
      <c r="J77" s="175" t="s">
        <v>208</v>
      </c>
      <c r="K77" s="174" t="s">
        <v>137</v>
      </c>
      <c r="L77" s="180" t="s">
        <v>218</v>
      </c>
      <c r="M77" s="180" t="s">
        <v>580</v>
      </c>
      <c r="N77" s="180" t="s">
        <v>681</v>
      </c>
      <c r="O77" s="180" t="s">
        <v>584</v>
      </c>
      <c r="P77" s="180" t="s">
        <v>282</v>
      </c>
      <c r="Q77" s="180" t="s">
        <v>282</v>
      </c>
      <c r="R77" s="180" t="s">
        <v>282</v>
      </c>
      <c r="S77" s="180" t="s">
        <v>282</v>
      </c>
      <c r="T77" s="180" t="s">
        <v>282</v>
      </c>
      <c r="U77" s="178">
        <v>404</v>
      </c>
      <c r="V77" s="172"/>
      <c r="W77" s="172"/>
      <c r="X77" s="172" t="s">
        <v>127</v>
      </c>
    </row>
    <row r="78" spans="1:24" s="23" customFormat="1" ht="35.25" customHeight="1">
      <c r="A78" s="2">
        <v>10</v>
      </c>
      <c r="B78" s="171" t="s">
        <v>556</v>
      </c>
      <c r="C78" s="172" t="s">
        <v>555</v>
      </c>
      <c r="D78" s="170" t="s">
        <v>208</v>
      </c>
      <c r="E78" s="170" t="s">
        <v>127</v>
      </c>
      <c r="F78" s="170" t="s">
        <v>127</v>
      </c>
      <c r="G78" s="174" t="s">
        <v>570</v>
      </c>
      <c r="H78" s="220">
        <v>918380.75</v>
      </c>
      <c r="I78" s="68" t="s">
        <v>136</v>
      </c>
      <c r="J78" s="175" t="s">
        <v>208</v>
      </c>
      <c r="K78" s="174" t="s">
        <v>214</v>
      </c>
      <c r="L78" s="180" t="s">
        <v>218</v>
      </c>
      <c r="M78" s="180" t="s">
        <v>580</v>
      </c>
      <c r="N78" s="180" t="s">
        <v>681</v>
      </c>
      <c r="O78" s="180" t="s">
        <v>584</v>
      </c>
      <c r="P78" s="180" t="s">
        <v>282</v>
      </c>
      <c r="Q78" s="180" t="s">
        <v>282</v>
      </c>
      <c r="R78" s="180" t="s">
        <v>282</v>
      </c>
      <c r="S78" s="180" t="s">
        <v>223</v>
      </c>
      <c r="T78" s="180" t="s">
        <v>282</v>
      </c>
      <c r="U78" s="178">
        <v>608</v>
      </c>
      <c r="V78" s="172"/>
      <c r="W78" s="172"/>
      <c r="X78" s="172" t="s">
        <v>127</v>
      </c>
    </row>
    <row r="79" spans="1:24" s="23" customFormat="1" ht="27" customHeight="1">
      <c r="A79" s="2">
        <v>11</v>
      </c>
      <c r="B79" s="171" t="s">
        <v>557</v>
      </c>
      <c r="C79" s="172" t="s">
        <v>558</v>
      </c>
      <c r="D79" s="170" t="s">
        <v>208</v>
      </c>
      <c r="E79" s="170" t="s">
        <v>127</v>
      </c>
      <c r="F79" s="170" t="s">
        <v>127</v>
      </c>
      <c r="G79" s="174">
        <v>2014</v>
      </c>
      <c r="H79" s="220">
        <v>981031.57</v>
      </c>
      <c r="I79" s="68" t="s">
        <v>136</v>
      </c>
      <c r="J79" s="175"/>
      <c r="K79" s="174" t="s">
        <v>571</v>
      </c>
      <c r="L79" s="180" t="s">
        <v>218</v>
      </c>
      <c r="M79" s="180" t="s">
        <v>581</v>
      </c>
      <c r="N79" s="180" t="s">
        <v>582</v>
      </c>
      <c r="O79" s="180" t="s">
        <v>232</v>
      </c>
      <c r="P79" s="180" t="s">
        <v>232</v>
      </c>
      <c r="Q79" s="180" t="s">
        <v>232</v>
      </c>
      <c r="R79" s="180" t="s">
        <v>232</v>
      </c>
      <c r="S79" s="180" t="s">
        <v>223</v>
      </c>
      <c r="T79" s="180" t="s">
        <v>585</v>
      </c>
      <c r="U79" s="178">
        <v>454.05</v>
      </c>
      <c r="V79" s="172">
        <v>1</v>
      </c>
      <c r="W79" s="172" t="s">
        <v>127</v>
      </c>
      <c r="X79" s="172" t="s">
        <v>127</v>
      </c>
    </row>
    <row r="80" spans="1:24" s="23" customFormat="1" ht="26.25" customHeight="1">
      <c r="A80" s="2">
        <v>12</v>
      </c>
      <c r="B80" s="171" t="s">
        <v>557</v>
      </c>
      <c r="C80" s="172" t="s">
        <v>558</v>
      </c>
      <c r="D80" s="170" t="s">
        <v>208</v>
      </c>
      <c r="E80" s="170" t="s">
        <v>127</v>
      </c>
      <c r="F80" s="170" t="s">
        <v>127</v>
      </c>
      <c r="G80" s="174">
        <v>2014</v>
      </c>
      <c r="H80" s="220">
        <v>136915.05</v>
      </c>
      <c r="I80" s="68" t="s">
        <v>136</v>
      </c>
      <c r="J80" s="175"/>
      <c r="K80" s="174" t="s">
        <v>571</v>
      </c>
      <c r="L80" s="180" t="s">
        <v>218</v>
      </c>
      <c r="M80" s="180" t="s">
        <v>581</v>
      </c>
      <c r="N80" s="180" t="s">
        <v>582</v>
      </c>
      <c r="O80" s="180" t="s">
        <v>232</v>
      </c>
      <c r="P80" s="180" t="s">
        <v>232</v>
      </c>
      <c r="Q80" s="180" t="s">
        <v>232</v>
      </c>
      <c r="R80" s="180" t="s">
        <v>232</v>
      </c>
      <c r="S80" s="180" t="s">
        <v>223</v>
      </c>
      <c r="T80" s="180" t="s">
        <v>413</v>
      </c>
      <c r="U80" s="178">
        <v>40.17</v>
      </c>
      <c r="V80" s="172">
        <v>1</v>
      </c>
      <c r="W80" s="172" t="s">
        <v>127</v>
      </c>
      <c r="X80" s="172" t="s">
        <v>127</v>
      </c>
    </row>
    <row r="81" spans="1:24" s="23" customFormat="1" ht="27" customHeight="1">
      <c r="A81" s="2">
        <v>13</v>
      </c>
      <c r="B81" s="171" t="s">
        <v>557</v>
      </c>
      <c r="C81" s="172" t="s">
        <v>558</v>
      </c>
      <c r="D81" s="170" t="s">
        <v>208</v>
      </c>
      <c r="E81" s="170" t="s">
        <v>127</v>
      </c>
      <c r="F81" s="170" t="s">
        <v>127</v>
      </c>
      <c r="G81" s="174">
        <v>2014</v>
      </c>
      <c r="H81" s="220">
        <v>79089.74</v>
      </c>
      <c r="I81" s="68" t="s">
        <v>136</v>
      </c>
      <c r="J81" s="175"/>
      <c r="K81" s="174" t="s">
        <v>571</v>
      </c>
      <c r="L81" s="180" t="s">
        <v>218</v>
      </c>
      <c r="M81" s="180" t="s">
        <v>284</v>
      </c>
      <c r="N81" s="180" t="s">
        <v>583</v>
      </c>
      <c r="O81" s="180" t="s">
        <v>232</v>
      </c>
      <c r="P81" s="180" t="s">
        <v>232</v>
      </c>
      <c r="Q81" s="180" t="s">
        <v>232</v>
      </c>
      <c r="R81" s="180" t="s">
        <v>232</v>
      </c>
      <c r="S81" s="180" t="s">
        <v>223</v>
      </c>
      <c r="T81" s="180" t="s">
        <v>284</v>
      </c>
      <c r="U81" s="178">
        <v>59.78</v>
      </c>
      <c r="V81" s="172">
        <v>1</v>
      </c>
      <c r="W81" s="172" t="s">
        <v>127</v>
      </c>
      <c r="X81" s="172" t="s">
        <v>127</v>
      </c>
    </row>
    <row r="82" spans="1:24" s="23" customFormat="1" ht="28.5" customHeight="1">
      <c r="A82" s="2">
        <v>14</v>
      </c>
      <c r="B82" s="171" t="s">
        <v>559</v>
      </c>
      <c r="C82" s="172"/>
      <c r="D82" s="170"/>
      <c r="E82" s="170"/>
      <c r="F82" s="170"/>
      <c r="G82" s="174">
        <v>2014</v>
      </c>
      <c r="H82" s="220">
        <v>117873.01</v>
      </c>
      <c r="I82" s="68" t="s">
        <v>136</v>
      </c>
      <c r="J82" s="175"/>
      <c r="K82" s="174" t="s">
        <v>571</v>
      </c>
      <c r="L82" s="180"/>
      <c r="M82" s="180"/>
      <c r="N82" s="180"/>
      <c r="O82" s="180"/>
      <c r="P82" s="180"/>
      <c r="Q82" s="180"/>
      <c r="R82" s="180"/>
      <c r="S82" s="180"/>
      <c r="T82" s="180"/>
      <c r="U82" s="178"/>
      <c r="V82" s="172"/>
      <c r="W82" s="172"/>
      <c r="X82" s="172"/>
    </row>
    <row r="83" spans="1:24" s="23" customFormat="1" ht="33" customHeight="1">
      <c r="A83" s="2">
        <v>15</v>
      </c>
      <c r="B83" s="171" t="s">
        <v>560</v>
      </c>
      <c r="C83" s="172"/>
      <c r="D83" s="170"/>
      <c r="E83" s="170"/>
      <c r="F83" s="170"/>
      <c r="G83" s="174">
        <v>2014</v>
      </c>
      <c r="H83" s="220">
        <v>43110.91</v>
      </c>
      <c r="I83" s="68" t="s">
        <v>136</v>
      </c>
      <c r="J83" s="175"/>
      <c r="K83" s="174" t="s">
        <v>571</v>
      </c>
      <c r="L83" s="180"/>
      <c r="M83" s="180"/>
      <c r="N83" s="180"/>
      <c r="O83" s="180"/>
      <c r="P83" s="180"/>
      <c r="Q83" s="180"/>
      <c r="R83" s="180"/>
      <c r="S83" s="180"/>
      <c r="T83" s="180"/>
      <c r="U83" s="178"/>
      <c r="V83" s="172"/>
      <c r="W83" s="172"/>
      <c r="X83" s="172"/>
    </row>
    <row r="84" spans="1:24" s="23" customFormat="1" ht="27.75" customHeight="1">
      <c r="A84" s="2">
        <v>16</v>
      </c>
      <c r="B84" s="171" t="s">
        <v>561</v>
      </c>
      <c r="C84" s="172"/>
      <c r="D84" s="170"/>
      <c r="E84" s="170"/>
      <c r="F84" s="170"/>
      <c r="G84" s="174">
        <v>2014</v>
      </c>
      <c r="H84" s="220">
        <v>53433.95</v>
      </c>
      <c r="I84" s="68" t="s">
        <v>136</v>
      </c>
      <c r="J84" s="175"/>
      <c r="K84" s="174" t="s">
        <v>571</v>
      </c>
      <c r="L84" s="180"/>
      <c r="M84" s="180"/>
      <c r="N84" s="180"/>
      <c r="O84" s="180"/>
      <c r="P84" s="180"/>
      <c r="Q84" s="180"/>
      <c r="R84" s="180"/>
      <c r="S84" s="180"/>
      <c r="T84" s="180"/>
      <c r="U84" s="178"/>
      <c r="V84" s="172"/>
      <c r="W84" s="172"/>
      <c r="X84" s="172"/>
    </row>
    <row r="85" spans="1:24" s="11" customFormat="1" ht="13.5" customHeight="1" thickBot="1">
      <c r="A85" s="237" t="s">
        <v>0</v>
      </c>
      <c r="B85" s="238"/>
      <c r="C85" s="238"/>
      <c r="D85" s="238"/>
      <c r="E85" s="238"/>
      <c r="F85" s="238"/>
      <c r="G85" s="239"/>
      <c r="H85" s="218">
        <f>SUM(H69:H84)</f>
        <v>9267812.42</v>
      </c>
      <c r="I85" s="45"/>
      <c r="J85" s="45"/>
      <c r="K85" s="45"/>
      <c r="L85" s="45"/>
      <c r="M85" s="45"/>
      <c r="N85" s="45"/>
      <c r="O85" s="176"/>
      <c r="P85" s="176"/>
      <c r="Q85" s="176"/>
      <c r="R85" s="176"/>
      <c r="S85" s="176"/>
      <c r="T85" s="176"/>
      <c r="U85" s="45"/>
      <c r="V85" s="45"/>
      <c r="W85" s="45"/>
      <c r="X85" s="45"/>
    </row>
    <row r="86" spans="1:24" s="7" customFormat="1" ht="13.5" thickBot="1">
      <c r="A86" s="9"/>
      <c r="B86" s="150"/>
      <c r="C86" s="4"/>
      <c r="D86" s="4"/>
      <c r="E86" s="4"/>
      <c r="F86" s="223" t="s">
        <v>64</v>
      </c>
      <c r="G86" s="224"/>
      <c r="H86" s="151">
        <f>H38+H46+H55+H59+H65+H85</f>
        <v>47285753.89</v>
      </c>
      <c r="I86" s="84"/>
      <c r="J86" s="8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s="7" customFormat="1" ht="12.75">
      <c r="A87" s="9"/>
      <c r="B87" s="84"/>
      <c r="C87" s="80"/>
      <c r="D87" s="145"/>
      <c r="E87" s="145"/>
      <c r="F87" s="146"/>
      <c r="G87" s="84"/>
      <c r="H87" s="84"/>
      <c r="I87" s="84"/>
      <c r="J87" s="8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s="7" customFormat="1" ht="12.75">
      <c r="A88" s="9"/>
      <c r="B88" s="84"/>
      <c r="C88" s="80"/>
      <c r="D88" s="145"/>
      <c r="E88" s="145"/>
      <c r="F88" s="146"/>
      <c r="G88" s="84"/>
      <c r="H88" s="84"/>
      <c r="I88" s="84"/>
      <c r="J88" s="8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s="7" customFormat="1" ht="12.75">
      <c r="A89" s="9"/>
      <c r="B89" s="84"/>
      <c r="C89" s="80"/>
      <c r="D89" s="145"/>
      <c r="E89" s="145"/>
      <c r="F89" s="146"/>
      <c r="G89" s="84"/>
      <c r="H89" s="84"/>
      <c r="I89" s="84"/>
      <c r="J89" s="8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ht="12.75" customHeight="1"/>
    <row r="91" spans="1:24" s="7" customFormat="1" ht="12.75">
      <c r="A91" s="9"/>
      <c r="B91" s="84"/>
      <c r="C91" s="80"/>
      <c r="D91" s="145"/>
      <c r="E91" s="145"/>
      <c r="F91" s="146"/>
      <c r="G91" s="84"/>
      <c r="H91" s="84"/>
      <c r="I91" s="84"/>
      <c r="J91" s="8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s="7" customFormat="1" ht="12.75">
      <c r="A92" s="9"/>
      <c r="B92" s="84"/>
      <c r="C92" s="80"/>
      <c r="D92" s="145"/>
      <c r="E92" s="145"/>
      <c r="F92" s="146"/>
      <c r="G92" s="84"/>
      <c r="H92" s="84"/>
      <c r="I92" s="84"/>
      <c r="J92" s="8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4" ht="21.75" customHeight="1"/>
  </sheetData>
  <sheetProtection/>
  <mergeCells count="34">
    <mergeCell ref="A85:G85"/>
    <mergeCell ref="H4:H5"/>
    <mergeCell ref="E4:E5"/>
    <mergeCell ref="A46:G46"/>
    <mergeCell ref="A55:G55"/>
    <mergeCell ref="A59:G59"/>
    <mergeCell ref="A56:H56"/>
    <mergeCell ref="W4:W5"/>
    <mergeCell ref="X4:X5"/>
    <mergeCell ref="L4:N4"/>
    <mergeCell ref="O4:T4"/>
    <mergeCell ref="A40:C40"/>
    <mergeCell ref="A67:C67"/>
    <mergeCell ref="A65:G65"/>
    <mergeCell ref="A4:A5"/>
    <mergeCell ref="B4:B5"/>
    <mergeCell ref="A38:G38"/>
    <mergeCell ref="J4:J5"/>
    <mergeCell ref="K4:K5"/>
    <mergeCell ref="I4:I5"/>
    <mergeCell ref="C4:C5"/>
    <mergeCell ref="D4:D5"/>
    <mergeCell ref="F4:F5"/>
    <mergeCell ref="G4:G5"/>
    <mergeCell ref="F86:G86"/>
    <mergeCell ref="V4:V5"/>
    <mergeCell ref="U4:U5"/>
    <mergeCell ref="A39:H39"/>
    <mergeCell ref="A66:H66"/>
    <mergeCell ref="A60:H60"/>
    <mergeCell ref="A41:H41"/>
    <mergeCell ref="A47:H47"/>
    <mergeCell ref="A68:H68"/>
    <mergeCell ref="A6:F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42" r:id="rId1"/>
  <headerFooter alignWithMargins="0">
    <oddFooter>&amp;CStrona &amp;P z &amp;N</oddFooter>
  </headerFooter>
  <rowBreaks count="1" manualBreakCount="1">
    <brk id="4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19"/>
  <sheetViews>
    <sheetView view="pageBreakPreview" zoomScale="75" zoomScaleNormal="110" zoomScaleSheetLayoutView="75" zoomScalePageLayoutView="0" workbookViewId="0" topLeftCell="A1">
      <selection activeCell="A117" sqref="A117:D117"/>
    </sheetView>
  </sheetViews>
  <sheetFormatPr defaultColWidth="9.140625" defaultRowHeight="12.75"/>
  <cols>
    <col min="1" max="1" width="5.57421875" style="84" customWidth="1"/>
    <col min="2" max="2" width="47.57421875" style="79" customWidth="1"/>
    <col min="3" max="3" width="15.421875" style="80" customWidth="1"/>
    <col min="4" max="4" width="18.421875" style="102" customWidth="1"/>
    <col min="5" max="5" width="12.140625" style="0" bestFit="1" customWidth="1"/>
    <col min="6" max="6" width="11.7109375" style="0" customWidth="1"/>
    <col min="7" max="7" width="14.140625" style="0" customWidth="1"/>
    <col min="8" max="8" width="12.28125" style="0" customWidth="1"/>
  </cols>
  <sheetData>
    <row r="1" spans="1:4" ht="12.75">
      <c r="A1" s="78" t="s">
        <v>82</v>
      </c>
      <c r="D1" s="91"/>
    </row>
    <row r="3" spans="1:4" ht="12.75">
      <c r="A3" s="244" t="s">
        <v>3</v>
      </c>
      <c r="B3" s="244"/>
      <c r="C3" s="244"/>
      <c r="D3" s="244"/>
    </row>
    <row r="4" spans="1:9" ht="25.5">
      <c r="A4" s="3" t="s">
        <v>19</v>
      </c>
      <c r="B4" s="3" t="s">
        <v>27</v>
      </c>
      <c r="C4" s="3" t="s">
        <v>28</v>
      </c>
      <c r="D4" s="74" t="s">
        <v>29</v>
      </c>
      <c r="G4" s="11"/>
      <c r="H4" s="11"/>
      <c r="I4" s="11"/>
    </row>
    <row r="5" spans="1:4" ht="12.75" customHeight="1">
      <c r="A5" s="245" t="s">
        <v>113</v>
      </c>
      <c r="B5" s="246"/>
      <c r="C5" s="246"/>
      <c r="D5" s="247"/>
    </row>
    <row r="6" spans="1:9" s="11" customFormat="1" ht="12.75">
      <c r="A6" s="2">
        <v>1</v>
      </c>
      <c r="B6" s="77" t="s">
        <v>414</v>
      </c>
      <c r="C6" s="65">
        <v>2011</v>
      </c>
      <c r="D6" s="97">
        <v>11033.1</v>
      </c>
      <c r="G6" s="13"/>
      <c r="H6" s="13"/>
      <c r="I6" s="13"/>
    </row>
    <row r="7" spans="1:9" s="11" customFormat="1" ht="12.75">
      <c r="A7" s="2">
        <v>2</v>
      </c>
      <c r="B7" s="77" t="s">
        <v>415</v>
      </c>
      <c r="C7" s="65">
        <v>2011</v>
      </c>
      <c r="D7" s="97">
        <v>1019</v>
      </c>
      <c r="G7" s="13"/>
      <c r="H7" s="13"/>
      <c r="I7" s="13"/>
    </row>
    <row r="8" spans="1:9" s="11" customFormat="1" ht="12.75">
      <c r="A8" s="2">
        <v>3</v>
      </c>
      <c r="B8" s="77" t="s">
        <v>416</v>
      </c>
      <c r="C8" s="65">
        <v>2011</v>
      </c>
      <c r="D8" s="97">
        <v>6199.2</v>
      </c>
      <c r="G8" s="13"/>
      <c r="H8" s="13"/>
      <c r="I8" s="13"/>
    </row>
    <row r="9" spans="1:9" s="11" customFormat="1" ht="12.75">
      <c r="A9" s="2">
        <v>4</v>
      </c>
      <c r="B9" s="127" t="s">
        <v>417</v>
      </c>
      <c r="C9" s="128">
        <v>2011</v>
      </c>
      <c r="D9" s="152">
        <v>7312</v>
      </c>
      <c r="G9" s="13"/>
      <c r="H9" s="13"/>
      <c r="I9" s="13"/>
    </row>
    <row r="10" spans="1:9" s="11" customFormat="1" ht="12.75">
      <c r="A10" s="2">
        <v>5</v>
      </c>
      <c r="B10" s="127" t="s">
        <v>418</v>
      </c>
      <c r="C10" s="187">
        <v>2011</v>
      </c>
      <c r="D10" s="152">
        <v>6244.44</v>
      </c>
      <c r="G10" s="13"/>
      <c r="H10" s="13"/>
      <c r="I10" s="13"/>
    </row>
    <row r="11" spans="1:9" s="11" customFormat="1" ht="12.75">
      <c r="A11" s="2">
        <v>6</v>
      </c>
      <c r="B11" s="127" t="s">
        <v>418</v>
      </c>
      <c r="C11" s="187">
        <v>2011</v>
      </c>
      <c r="D11" s="152">
        <v>2287.8</v>
      </c>
      <c r="G11" s="13"/>
      <c r="H11" s="13"/>
      <c r="I11" s="13"/>
    </row>
    <row r="12" spans="1:9" s="11" customFormat="1" ht="12.75">
      <c r="A12" s="2">
        <v>7</v>
      </c>
      <c r="B12" s="127" t="s">
        <v>419</v>
      </c>
      <c r="C12" s="187">
        <v>2012</v>
      </c>
      <c r="D12" s="152">
        <v>4212.75</v>
      </c>
      <c r="G12" s="13"/>
      <c r="H12" s="13"/>
      <c r="I12" s="13"/>
    </row>
    <row r="13" spans="1:9" s="11" customFormat="1" ht="12.75">
      <c r="A13" s="2">
        <v>8</v>
      </c>
      <c r="B13" s="127" t="s">
        <v>420</v>
      </c>
      <c r="C13" s="187">
        <v>2012</v>
      </c>
      <c r="D13" s="152">
        <v>891</v>
      </c>
      <c r="G13" s="13"/>
      <c r="H13" s="13"/>
      <c r="I13" s="13"/>
    </row>
    <row r="14" spans="1:9" s="11" customFormat="1" ht="12.75">
      <c r="A14" s="2">
        <v>9</v>
      </c>
      <c r="B14" s="127" t="s">
        <v>421</v>
      </c>
      <c r="C14" s="187">
        <v>2012</v>
      </c>
      <c r="D14" s="152">
        <v>891</v>
      </c>
      <c r="G14" s="13"/>
      <c r="H14" s="13"/>
      <c r="I14" s="13"/>
    </row>
    <row r="15" spans="1:9" s="11" customFormat="1" ht="12.75">
      <c r="A15" s="2">
        <v>10</v>
      </c>
      <c r="B15" s="127" t="s">
        <v>422</v>
      </c>
      <c r="C15" s="187">
        <v>2012</v>
      </c>
      <c r="D15" s="152">
        <v>1894.2</v>
      </c>
      <c r="G15" s="13"/>
      <c r="H15" s="13"/>
      <c r="I15" s="13"/>
    </row>
    <row r="16" spans="1:9" s="11" customFormat="1" ht="12.75">
      <c r="A16" s="2">
        <v>11</v>
      </c>
      <c r="B16" s="127" t="s">
        <v>425</v>
      </c>
      <c r="C16" s="187">
        <v>2013</v>
      </c>
      <c r="D16" s="152">
        <v>1894.2</v>
      </c>
      <c r="G16" s="13"/>
      <c r="H16" s="13"/>
      <c r="I16" s="13"/>
    </row>
    <row r="17" spans="1:9" s="11" customFormat="1" ht="12.75">
      <c r="A17" s="2">
        <v>12</v>
      </c>
      <c r="B17" s="127" t="s">
        <v>423</v>
      </c>
      <c r="C17" s="187">
        <v>2013</v>
      </c>
      <c r="D17" s="152">
        <v>370.23</v>
      </c>
      <c r="G17" s="13"/>
      <c r="H17" s="13"/>
      <c r="I17" s="13"/>
    </row>
    <row r="18" spans="1:9" s="11" customFormat="1" ht="12.75">
      <c r="A18" s="2">
        <v>13</v>
      </c>
      <c r="B18" s="77" t="s">
        <v>424</v>
      </c>
      <c r="C18" s="57">
        <v>2013</v>
      </c>
      <c r="D18" s="97">
        <v>639</v>
      </c>
      <c r="G18" s="13"/>
      <c r="H18" s="13"/>
      <c r="I18" s="13"/>
    </row>
    <row r="19" spans="1:9" s="11" customFormat="1" ht="12.75">
      <c r="A19" s="2">
        <v>14</v>
      </c>
      <c r="B19" s="77" t="s">
        <v>423</v>
      </c>
      <c r="C19" s="65">
        <v>2013</v>
      </c>
      <c r="D19" s="97">
        <v>419</v>
      </c>
      <c r="G19" s="13"/>
      <c r="H19" s="13"/>
      <c r="I19" s="13"/>
    </row>
    <row r="20" spans="1:9" s="11" customFormat="1" ht="12.75">
      <c r="A20" s="2">
        <v>15</v>
      </c>
      <c r="B20" s="77" t="s">
        <v>425</v>
      </c>
      <c r="C20" s="65">
        <v>2013</v>
      </c>
      <c r="D20" s="97">
        <v>1824.09</v>
      </c>
      <c r="G20" s="13"/>
      <c r="H20" s="13"/>
      <c r="I20" s="13"/>
    </row>
    <row r="21" spans="1:9" s="11" customFormat="1" ht="12.75">
      <c r="A21" s="2">
        <v>16</v>
      </c>
      <c r="B21" s="1" t="s">
        <v>426</v>
      </c>
      <c r="C21" s="2">
        <v>2013</v>
      </c>
      <c r="D21" s="95">
        <v>656</v>
      </c>
      <c r="G21" s="13"/>
      <c r="H21" s="13"/>
      <c r="I21" s="13"/>
    </row>
    <row r="22" spans="1:9" s="11" customFormat="1" ht="12.75">
      <c r="A22" s="2">
        <v>17</v>
      </c>
      <c r="B22" s="1" t="s">
        <v>427</v>
      </c>
      <c r="C22" s="2">
        <v>2013</v>
      </c>
      <c r="D22" s="95">
        <v>1413.11</v>
      </c>
      <c r="G22" s="13"/>
      <c r="H22" s="13"/>
      <c r="I22" s="13"/>
    </row>
    <row r="23" spans="1:9" s="11" customFormat="1" ht="12.75">
      <c r="A23" s="2">
        <v>18</v>
      </c>
      <c r="B23" s="1" t="s">
        <v>428</v>
      </c>
      <c r="C23" s="2">
        <v>2013</v>
      </c>
      <c r="D23" s="95">
        <v>487</v>
      </c>
      <c r="G23" s="13"/>
      <c r="H23" s="13"/>
      <c r="I23" s="13"/>
    </row>
    <row r="24" spans="1:9" s="11" customFormat="1" ht="12.75">
      <c r="A24" s="2">
        <v>19</v>
      </c>
      <c r="B24" s="1" t="s">
        <v>429</v>
      </c>
      <c r="C24" s="2">
        <v>2014</v>
      </c>
      <c r="D24" s="75">
        <v>2157</v>
      </c>
      <c r="G24" s="13"/>
      <c r="H24" s="13"/>
      <c r="I24" s="13"/>
    </row>
    <row r="25" spans="1:9" s="11" customFormat="1" ht="12.75">
      <c r="A25" s="2">
        <v>20</v>
      </c>
      <c r="B25" s="1" t="s">
        <v>430</v>
      </c>
      <c r="C25" s="2">
        <v>2014</v>
      </c>
      <c r="D25" s="75">
        <v>897</v>
      </c>
      <c r="G25" s="13"/>
      <c r="H25" s="13"/>
      <c r="I25" s="13"/>
    </row>
    <row r="26" spans="1:9" s="11" customFormat="1" ht="12.75">
      <c r="A26" s="2">
        <v>21</v>
      </c>
      <c r="B26" s="1" t="s">
        <v>431</v>
      </c>
      <c r="C26" s="2">
        <v>2014</v>
      </c>
      <c r="D26" s="75">
        <v>580</v>
      </c>
      <c r="G26" s="13"/>
      <c r="H26" s="13"/>
      <c r="I26" s="13"/>
    </row>
    <row r="27" spans="1:9" s="11" customFormat="1" ht="12.75">
      <c r="A27" s="2">
        <v>22</v>
      </c>
      <c r="B27" s="1" t="s">
        <v>432</v>
      </c>
      <c r="C27" s="2">
        <v>2014</v>
      </c>
      <c r="D27" s="95">
        <v>1030.04</v>
      </c>
      <c r="G27" s="13"/>
      <c r="H27" s="13"/>
      <c r="I27" s="13"/>
    </row>
    <row r="28" spans="1:9" s="11" customFormat="1" ht="12.75">
      <c r="A28" s="2">
        <v>23</v>
      </c>
      <c r="B28" s="1" t="s">
        <v>433</v>
      </c>
      <c r="C28" s="2">
        <v>2014</v>
      </c>
      <c r="D28" s="95">
        <v>545</v>
      </c>
      <c r="G28" s="13"/>
      <c r="H28" s="13"/>
      <c r="I28" s="13"/>
    </row>
    <row r="29" spans="1:4" s="11" customFormat="1" ht="12.75">
      <c r="A29" s="2">
        <v>24</v>
      </c>
      <c r="B29" s="1" t="s">
        <v>434</v>
      </c>
      <c r="C29" s="2">
        <v>2014</v>
      </c>
      <c r="D29" s="95">
        <v>498</v>
      </c>
    </row>
    <row r="30" spans="1:4" s="11" customFormat="1" ht="12.75">
      <c r="A30" s="2">
        <v>25</v>
      </c>
      <c r="B30" s="1" t="s">
        <v>435</v>
      </c>
      <c r="C30" s="2">
        <v>2014</v>
      </c>
      <c r="D30" s="95">
        <v>499</v>
      </c>
    </row>
    <row r="31" spans="1:4" s="11" customFormat="1" ht="12.75">
      <c r="A31" s="234" t="s">
        <v>0</v>
      </c>
      <c r="B31" s="235"/>
      <c r="C31" s="236"/>
      <c r="D31" s="92">
        <f>SUM(D6:D30)</f>
        <v>55893.159999999996</v>
      </c>
    </row>
    <row r="32" spans="1:4" ht="13.5" customHeight="1">
      <c r="A32" s="226" t="s">
        <v>114</v>
      </c>
      <c r="B32" s="226"/>
      <c r="C32" s="226"/>
      <c r="D32" s="226"/>
    </row>
    <row r="33" spans="1:4" s="13" customFormat="1" ht="12.75">
      <c r="A33" s="2">
        <v>1</v>
      </c>
      <c r="B33" s="59" t="s">
        <v>178</v>
      </c>
      <c r="C33" s="60">
        <v>2012</v>
      </c>
      <c r="D33" s="93">
        <v>2699</v>
      </c>
    </row>
    <row r="34" spans="1:4" s="13" customFormat="1" ht="12.75">
      <c r="A34" s="2">
        <v>2</v>
      </c>
      <c r="B34" s="59" t="s">
        <v>179</v>
      </c>
      <c r="C34" s="60">
        <v>2014</v>
      </c>
      <c r="D34" s="93">
        <v>477</v>
      </c>
    </row>
    <row r="35" spans="1:4" s="13" customFormat="1" ht="13.5" customHeight="1">
      <c r="A35" s="234" t="s">
        <v>0</v>
      </c>
      <c r="B35" s="235"/>
      <c r="C35" s="236"/>
      <c r="D35" s="94">
        <f>SUM(D33:D34)</f>
        <v>3176</v>
      </c>
    </row>
    <row r="36" spans="1:4" s="13" customFormat="1" ht="13.5" customHeight="1">
      <c r="A36" s="226" t="s">
        <v>115</v>
      </c>
      <c r="B36" s="226"/>
      <c r="C36" s="226"/>
      <c r="D36" s="226"/>
    </row>
    <row r="37" spans="1:4" s="13" customFormat="1" ht="12.75">
      <c r="A37" s="26">
        <v>1</v>
      </c>
      <c r="B37" s="59" t="s">
        <v>139</v>
      </c>
      <c r="C37" s="60">
        <v>2010</v>
      </c>
      <c r="D37" s="93">
        <v>6690</v>
      </c>
    </row>
    <row r="38" spans="1:4" s="13" customFormat="1" ht="12.75">
      <c r="A38" s="26">
        <v>2</v>
      </c>
      <c r="B38" s="1" t="s">
        <v>140</v>
      </c>
      <c r="C38" s="2">
        <v>2010</v>
      </c>
      <c r="D38" s="95">
        <v>250.1</v>
      </c>
    </row>
    <row r="39" spans="1:4" s="13" customFormat="1" ht="12.75">
      <c r="A39" s="26">
        <v>3</v>
      </c>
      <c r="B39" s="1" t="s">
        <v>142</v>
      </c>
      <c r="C39" s="2">
        <v>2010</v>
      </c>
      <c r="D39" s="95">
        <v>2200</v>
      </c>
    </row>
    <row r="40" spans="1:4" s="13" customFormat="1" ht="12.75">
      <c r="A40" s="26">
        <v>4</v>
      </c>
      <c r="B40" s="1" t="s">
        <v>143</v>
      </c>
      <c r="C40" s="2">
        <v>2010</v>
      </c>
      <c r="D40" s="95">
        <v>1400</v>
      </c>
    </row>
    <row r="41" spans="1:4" s="13" customFormat="1" ht="12.75">
      <c r="A41" s="26">
        <v>5</v>
      </c>
      <c r="B41" s="1" t="s">
        <v>270</v>
      </c>
      <c r="C41" s="2">
        <v>2010</v>
      </c>
      <c r="D41" s="95">
        <v>2964.6</v>
      </c>
    </row>
    <row r="42" spans="1:4" s="13" customFormat="1" ht="12.75">
      <c r="A42" s="26">
        <v>6</v>
      </c>
      <c r="B42" s="1" t="s">
        <v>147</v>
      </c>
      <c r="C42" s="2">
        <v>2011</v>
      </c>
      <c r="D42" s="95">
        <v>799</v>
      </c>
    </row>
    <row r="43" spans="1:4" s="13" customFormat="1" ht="12.75">
      <c r="A43" s="26">
        <v>7</v>
      </c>
      <c r="B43" s="1" t="s">
        <v>148</v>
      </c>
      <c r="C43" s="2">
        <v>2011</v>
      </c>
      <c r="D43" s="95">
        <v>310</v>
      </c>
    </row>
    <row r="44" spans="1:4" s="13" customFormat="1" ht="12.75">
      <c r="A44" s="26">
        <v>8</v>
      </c>
      <c r="B44" s="1" t="s">
        <v>149</v>
      </c>
      <c r="C44" s="2">
        <v>2011</v>
      </c>
      <c r="D44" s="95">
        <v>301.16</v>
      </c>
    </row>
    <row r="45" spans="1:4" s="13" customFormat="1" ht="12.75">
      <c r="A45" s="26">
        <v>9</v>
      </c>
      <c r="B45" s="1" t="s">
        <v>150</v>
      </c>
      <c r="C45" s="2">
        <v>2010</v>
      </c>
      <c r="D45" s="95">
        <v>1920.01</v>
      </c>
    </row>
    <row r="46" spans="1:4" s="13" customFormat="1" ht="12.75">
      <c r="A46" s="26">
        <v>10</v>
      </c>
      <c r="B46" s="1" t="s">
        <v>151</v>
      </c>
      <c r="C46" s="2">
        <v>2012</v>
      </c>
      <c r="D46" s="95">
        <v>249</v>
      </c>
    </row>
    <row r="47" spans="1:4" s="13" customFormat="1" ht="12.75">
      <c r="A47" s="26">
        <v>11</v>
      </c>
      <c r="B47" s="1" t="s">
        <v>152</v>
      </c>
      <c r="C47" s="2">
        <v>2012</v>
      </c>
      <c r="D47" s="95">
        <v>11050</v>
      </c>
    </row>
    <row r="48" spans="1:4" s="13" customFormat="1" ht="12.75">
      <c r="A48" s="26">
        <v>12</v>
      </c>
      <c r="B48" s="1" t="s">
        <v>155</v>
      </c>
      <c r="C48" s="2">
        <v>2012</v>
      </c>
      <c r="D48" s="95">
        <v>1949.55</v>
      </c>
    </row>
    <row r="49" spans="1:4" s="13" customFormat="1" ht="12.75">
      <c r="A49" s="26">
        <v>13</v>
      </c>
      <c r="B49" s="1" t="s">
        <v>156</v>
      </c>
      <c r="C49" s="2">
        <v>2013</v>
      </c>
      <c r="D49" s="95">
        <v>290</v>
      </c>
    </row>
    <row r="50" spans="1:4" s="13" customFormat="1" ht="12.75">
      <c r="A50" s="26">
        <v>14</v>
      </c>
      <c r="B50" s="1" t="s">
        <v>157</v>
      </c>
      <c r="C50" s="2">
        <v>2013</v>
      </c>
      <c r="D50" s="95">
        <v>3200</v>
      </c>
    </row>
    <row r="51" spans="1:4" s="13" customFormat="1" ht="12.75">
      <c r="A51" s="26">
        <v>15</v>
      </c>
      <c r="B51" s="1" t="s">
        <v>158</v>
      </c>
      <c r="C51" s="2">
        <v>2013</v>
      </c>
      <c r="D51" s="95">
        <v>640</v>
      </c>
    </row>
    <row r="52" spans="1:4" s="13" customFormat="1" ht="12.75">
      <c r="A52" s="26">
        <v>16</v>
      </c>
      <c r="B52" s="1" t="s">
        <v>158</v>
      </c>
      <c r="C52" s="2">
        <v>2013</v>
      </c>
      <c r="D52" s="95">
        <v>640</v>
      </c>
    </row>
    <row r="53" spans="1:4" s="13" customFormat="1" ht="12.75">
      <c r="A53" s="26">
        <v>17</v>
      </c>
      <c r="B53" s="1" t="s">
        <v>162</v>
      </c>
      <c r="C53" s="2">
        <v>2013</v>
      </c>
      <c r="D53" s="95">
        <v>240.01</v>
      </c>
    </row>
    <row r="54" spans="1:4" s="13" customFormat="1" ht="12.75">
      <c r="A54" s="26">
        <v>18</v>
      </c>
      <c r="B54" s="1" t="s">
        <v>162</v>
      </c>
      <c r="C54" s="2">
        <v>2013</v>
      </c>
      <c r="D54" s="95">
        <v>240.01</v>
      </c>
    </row>
    <row r="55" spans="1:4" s="13" customFormat="1" ht="12.75">
      <c r="A55" s="26">
        <v>19</v>
      </c>
      <c r="B55" s="1" t="s">
        <v>163</v>
      </c>
      <c r="C55" s="2">
        <v>2014</v>
      </c>
      <c r="D55" s="95">
        <v>3000</v>
      </c>
    </row>
    <row r="56" spans="1:4" s="13" customFormat="1" ht="12.75">
      <c r="A56" s="26">
        <v>20</v>
      </c>
      <c r="B56" s="1" t="s">
        <v>164</v>
      </c>
      <c r="C56" s="2">
        <v>2014</v>
      </c>
      <c r="D56" s="95">
        <v>2900</v>
      </c>
    </row>
    <row r="57" spans="1:4" s="13" customFormat="1" ht="12.75">
      <c r="A57" s="26">
        <v>21</v>
      </c>
      <c r="B57" s="1" t="s">
        <v>165</v>
      </c>
      <c r="C57" s="2">
        <v>2014</v>
      </c>
      <c r="D57" s="95">
        <v>1050</v>
      </c>
    </row>
    <row r="58" spans="1:4" s="13" customFormat="1" ht="12.75">
      <c r="A58" s="26">
        <v>22</v>
      </c>
      <c r="B58" s="1" t="s">
        <v>166</v>
      </c>
      <c r="C58" s="2">
        <v>2014</v>
      </c>
      <c r="D58" s="95">
        <v>3200</v>
      </c>
    </row>
    <row r="59" spans="1:4" s="13" customFormat="1" ht="12.75">
      <c r="A59" s="26">
        <v>23</v>
      </c>
      <c r="B59" s="1" t="s">
        <v>167</v>
      </c>
      <c r="C59" s="2">
        <v>2014</v>
      </c>
      <c r="D59" s="95">
        <v>527</v>
      </c>
    </row>
    <row r="60" spans="1:4" s="13" customFormat="1" ht="12.75">
      <c r="A60" s="26">
        <v>24</v>
      </c>
      <c r="B60" s="1" t="s">
        <v>168</v>
      </c>
      <c r="C60" s="2">
        <v>2014</v>
      </c>
      <c r="D60" s="95">
        <v>560</v>
      </c>
    </row>
    <row r="61" spans="1:4" s="13" customFormat="1" ht="13.5" customHeight="1">
      <c r="A61" s="234" t="s">
        <v>0</v>
      </c>
      <c r="B61" s="235"/>
      <c r="C61" s="236"/>
      <c r="D61" s="94">
        <f>SUM(D37:D60)</f>
        <v>46570.44</v>
      </c>
    </row>
    <row r="62" spans="1:4" s="13" customFormat="1" ht="13.5" customHeight="1">
      <c r="A62" s="226" t="s">
        <v>116</v>
      </c>
      <c r="B62" s="226"/>
      <c r="C62" s="226"/>
      <c r="D62" s="226"/>
    </row>
    <row r="63" spans="1:4" s="13" customFormat="1" ht="13.5" customHeight="1">
      <c r="A63" s="2">
        <v>1</v>
      </c>
      <c r="B63" s="1" t="s">
        <v>248</v>
      </c>
      <c r="C63" s="2">
        <v>2013</v>
      </c>
      <c r="D63" s="95">
        <v>499</v>
      </c>
    </row>
    <row r="64" spans="1:4" s="13" customFormat="1" ht="13.5" customHeight="1">
      <c r="A64" s="2">
        <v>2</v>
      </c>
      <c r="B64" s="1" t="s">
        <v>249</v>
      </c>
      <c r="C64" s="2">
        <v>2010</v>
      </c>
      <c r="D64" s="95">
        <v>1444</v>
      </c>
    </row>
    <row r="65" spans="1:4" s="13" customFormat="1" ht="13.5" customHeight="1">
      <c r="A65" s="2">
        <v>3</v>
      </c>
      <c r="B65" s="1" t="s">
        <v>250</v>
      </c>
      <c r="C65" s="2">
        <v>2014</v>
      </c>
      <c r="D65" s="95">
        <v>24143.8</v>
      </c>
    </row>
    <row r="66" spans="1:4" s="13" customFormat="1" ht="13.5" customHeight="1">
      <c r="A66" s="2">
        <v>4</v>
      </c>
      <c r="B66" s="1" t="s">
        <v>251</v>
      </c>
      <c r="C66" s="2">
        <v>2014</v>
      </c>
      <c r="D66" s="95">
        <v>3060</v>
      </c>
    </row>
    <row r="67" spans="1:4" s="13" customFormat="1" ht="13.5" customHeight="1">
      <c r="A67" s="2">
        <v>5</v>
      </c>
      <c r="B67" s="1" t="s">
        <v>252</v>
      </c>
      <c r="C67" s="2">
        <v>2014</v>
      </c>
      <c r="D67" s="95">
        <v>1400</v>
      </c>
    </row>
    <row r="68" spans="1:4" s="13" customFormat="1" ht="13.5" customHeight="1">
      <c r="A68" s="2">
        <v>6</v>
      </c>
      <c r="B68" s="1" t="s">
        <v>253</v>
      </c>
      <c r="C68" s="2">
        <v>2014</v>
      </c>
      <c r="D68" s="95">
        <v>1540</v>
      </c>
    </row>
    <row r="69" spans="1:4" s="13" customFormat="1" ht="13.5" customHeight="1">
      <c r="A69" s="2">
        <v>7</v>
      </c>
      <c r="B69" s="1" t="s">
        <v>255</v>
      </c>
      <c r="C69" s="2">
        <v>2014</v>
      </c>
      <c r="D69" s="95">
        <v>190</v>
      </c>
    </row>
    <row r="70" spans="1:4" s="13" customFormat="1" ht="13.5" customHeight="1">
      <c r="A70" s="2">
        <v>8</v>
      </c>
      <c r="B70" s="1" t="s">
        <v>256</v>
      </c>
      <c r="C70" s="2">
        <v>2014</v>
      </c>
      <c r="D70" s="95">
        <v>569</v>
      </c>
    </row>
    <row r="71" spans="1:4" s="13" customFormat="1" ht="13.5" customHeight="1">
      <c r="A71" s="2">
        <v>9</v>
      </c>
      <c r="B71" s="1" t="s">
        <v>316</v>
      </c>
      <c r="C71" s="2">
        <v>2015</v>
      </c>
      <c r="D71" s="95">
        <v>2300</v>
      </c>
    </row>
    <row r="72" spans="1:4" s="11" customFormat="1" ht="12.75" customHeight="1">
      <c r="A72" s="234" t="s">
        <v>0</v>
      </c>
      <c r="B72" s="235"/>
      <c r="C72" s="236"/>
      <c r="D72" s="94">
        <f>SUM(D63:D71)</f>
        <v>35145.8</v>
      </c>
    </row>
    <row r="73" spans="1:4" s="11" customFormat="1" ht="12.75" customHeight="1">
      <c r="A73" s="226" t="s">
        <v>117</v>
      </c>
      <c r="B73" s="226"/>
      <c r="C73" s="226"/>
      <c r="D73" s="226"/>
    </row>
    <row r="74" spans="1:4" s="13" customFormat="1" ht="13.5" customHeight="1">
      <c r="A74" s="2">
        <v>1</v>
      </c>
      <c r="B74" s="1" t="s">
        <v>266</v>
      </c>
      <c r="C74" s="2">
        <v>2014</v>
      </c>
      <c r="D74" s="95">
        <v>539</v>
      </c>
    </row>
    <row r="75" spans="1:4" s="13" customFormat="1" ht="13.5" customHeight="1">
      <c r="A75" s="2">
        <v>2</v>
      </c>
      <c r="B75" s="1" t="s">
        <v>149</v>
      </c>
      <c r="C75" s="2">
        <v>2014</v>
      </c>
      <c r="D75" s="95">
        <v>569</v>
      </c>
    </row>
    <row r="76" spans="1:4" s="13" customFormat="1" ht="13.5" customHeight="1">
      <c r="A76" s="2">
        <v>3</v>
      </c>
      <c r="B76" s="1" t="s">
        <v>268</v>
      </c>
      <c r="C76" s="2">
        <v>2014</v>
      </c>
      <c r="D76" s="95">
        <v>1475</v>
      </c>
    </row>
    <row r="77" spans="1:4" ht="12.75">
      <c r="A77" s="234" t="s">
        <v>0</v>
      </c>
      <c r="B77" s="235"/>
      <c r="C77" s="236"/>
      <c r="D77" s="92">
        <f>SUM(D74:D76)</f>
        <v>2583</v>
      </c>
    </row>
    <row r="78" spans="1:4" ht="12.75">
      <c r="A78" s="226" t="s">
        <v>118</v>
      </c>
      <c r="B78" s="226"/>
      <c r="C78" s="226"/>
      <c r="D78" s="226"/>
    </row>
    <row r="79" spans="1:4" ht="12.75">
      <c r="A79" s="2">
        <v>1</v>
      </c>
      <c r="B79" s="59" t="s">
        <v>301</v>
      </c>
      <c r="C79" s="60">
        <v>2013</v>
      </c>
      <c r="D79" s="93">
        <v>2747</v>
      </c>
    </row>
    <row r="80" spans="1:4" ht="12.75">
      <c r="A80" s="2">
        <v>2</v>
      </c>
      <c r="B80" s="59" t="s">
        <v>302</v>
      </c>
      <c r="C80" s="60">
        <v>2013</v>
      </c>
      <c r="D80" s="93">
        <v>2560</v>
      </c>
    </row>
    <row r="81" spans="1:4" ht="12.75">
      <c r="A81" s="2">
        <v>3</v>
      </c>
      <c r="B81" s="1" t="s">
        <v>305</v>
      </c>
      <c r="C81" s="2">
        <v>2011</v>
      </c>
      <c r="D81" s="95">
        <v>1449</v>
      </c>
    </row>
    <row r="82" spans="1:4" ht="12.75">
      <c r="A82" s="2">
        <v>4</v>
      </c>
      <c r="B82" s="1" t="s">
        <v>303</v>
      </c>
      <c r="C82" s="2">
        <v>2014</v>
      </c>
      <c r="D82" s="95">
        <v>450</v>
      </c>
    </row>
    <row r="83" spans="1:4" ht="12" customHeight="1">
      <c r="A83" s="2">
        <v>5</v>
      </c>
      <c r="B83" s="1" t="s">
        <v>304</v>
      </c>
      <c r="C83" s="2">
        <v>2014</v>
      </c>
      <c r="D83" s="95">
        <v>498</v>
      </c>
    </row>
    <row r="84" spans="1:4" s="14" customFormat="1" ht="12.75">
      <c r="A84" s="234" t="s">
        <v>0</v>
      </c>
      <c r="B84" s="235"/>
      <c r="C84" s="236"/>
      <c r="D84" s="94">
        <f>SUM(D79:D83)</f>
        <v>7704</v>
      </c>
    </row>
    <row r="85" spans="1:4" s="7" customFormat="1" ht="12.75">
      <c r="A85" s="226" t="s">
        <v>119</v>
      </c>
      <c r="B85" s="226"/>
      <c r="C85" s="226"/>
      <c r="D85" s="226"/>
    </row>
    <row r="86" spans="1:4" ht="12.75">
      <c r="A86" s="2">
        <v>1</v>
      </c>
      <c r="B86" s="59" t="s">
        <v>190</v>
      </c>
      <c r="C86" s="60">
        <v>2011</v>
      </c>
      <c r="D86" s="93">
        <v>2373.9</v>
      </c>
    </row>
    <row r="87" spans="1:4" ht="12.75">
      <c r="A87" s="2">
        <v>2</v>
      </c>
      <c r="B87" s="59" t="s">
        <v>191</v>
      </c>
      <c r="C87" s="60">
        <v>2012</v>
      </c>
      <c r="D87" s="93">
        <v>1864.68</v>
      </c>
    </row>
    <row r="88" spans="1:4" ht="12.75">
      <c r="A88" s="2">
        <v>3</v>
      </c>
      <c r="B88" s="1" t="s">
        <v>311</v>
      </c>
      <c r="C88" s="2">
        <v>2013</v>
      </c>
      <c r="D88" s="95">
        <v>589</v>
      </c>
    </row>
    <row r="89" spans="1:4" ht="12.75">
      <c r="A89" s="2">
        <v>4</v>
      </c>
      <c r="B89" s="59" t="s">
        <v>192</v>
      </c>
      <c r="C89" s="60">
        <v>2013</v>
      </c>
      <c r="D89" s="93">
        <v>739</v>
      </c>
    </row>
    <row r="90" spans="1:4" ht="12.75">
      <c r="A90" s="2">
        <v>5</v>
      </c>
      <c r="B90" s="59" t="s">
        <v>193</v>
      </c>
      <c r="C90" s="60">
        <v>2014</v>
      </c>
      <c r="D90" s="93">
        <v>238</v>
      </c>
    </row>
    <row r="91" spans="1:4" ht="12.75">
      <c r="A91" s="2">
        <v>6</v>
      </c>
      <c r="B91" s="59" t="s">
        <v>195</v>
      </c>
      <c r="C91" s="60">
        <v>2014</v>
      </c>
      <c r="D91" s="93">
        <v>286.71</v>
      </c>
    </row>
    <row r="92" spans="1:4" s="7" customFormat="1" ht="12.75" customHeight="1">
      <c r="A92" s="234" t="s">
        <v>0</v>
      </c>
      <c r="B92" s="235"/>
      <c r="C92" s="236"/>
      <c r="D92" s="96">
        <f>SUM(D86:D91)</f>
        <v>6091.29</v>
      </c>
    </row>
    <row r="93" spans="1:4" s="7" customFormat="1" ht="12.75">
      <c r="A93" s="226" t="s">
        <v>120</v>
      </c>
      <c r="B93" s="226"/>
      <c r="C93" s="226"/>
      <c r="D93" s="226"/>
    </row>
    <row r="94" spans="1:4" s="7" customFormat="1" ht="12.75">
      <c r="A94" s="2">
        <v>1</v>
      </c>
      <c r="B94" s="59" t="s">
        <v>586</v>
      </c>
      <c r="C94" s="60">
        <v>2011</v>
      </c>
      <c r="D94" s="181">
        <v>2326.5</v>
      </c>
    </row>
    <row r="95" spans="1:4" s="7" customFormat="1" ht="12.75">
      <c r="A95" s="2">
        <v>2</v>
      </c>
      <c r="B95" s="1" t="s">
        <v>587</v>
      </c>
      <c r="C95" s="2">
        <v>2010</v>
      </c>
      <c r="D95" s="182">
        <v>8777.86</v>
      </c>
    </row>
    <row r="96" spans="1:4" s="7" customFormat="1" ht="12.75">
      <c r="A96" s="2">
        <v>3</v>
      </c>
      <c r="B96" s="1" t="s">
        <v>588</v>
      </c>
      <c r="C96" s="2">
        <v>2012</v>
      </c>
      <c r="D96" s="182">
        <v>1480</v>
      </c>
    </row>
    <row r="97" spans="1:4" s="7" customFormat="1" ht="12.75">
      <c r="A97" s="2">
        <v>4</v>
      </c>
      <c r="B97" s="1" t="s">
        <v>589</v>
      </c>
      <c r="C97" s="2">
        <v>2011</v>
      </c>
      <c r="D97" s="182">
        <v>396.75</v>
      </c>
    </row>
    <row r="98" spans="1:4" s="11" customFormat="1" ht="12.75">
      <c r="A98" s="233" t="s">
        <v>0</v>
      </c>
      <c r="B98" s="233"/>
      <c r="C98" s="233"/>
      <c r="D98" s="183">
        <f>SUM(D94:D97)</f>
        <v>12981.11</v>
      </c>
    </row>
    <row r="99" spans="1:4" s="11" customFormat="1" ht="12.75">
      <c r="A99" s="81"/>
      <c r="B99" s="17"/>
      <c r="C99" s="33"/>
      <c r="D99" s="98"/>
    </row>
    <row r="100" spans="1:4" s="11" customFormat="1" ht="12.75">
      <c r="A100" s="82"/>
      <c r="B100" s="16"/>
      <c r="C100" s="18"/>
      <c r="D100" s="99"/>
    </row>
    <row r="101" spans="1:4" s="11" customFormat="1" ht="12.75">
      <c r="A101" s="244" t="s">
        <v>4</v>
      </c>
      <c r="B101" s="244"/>
      <c r="C101" s="244"/>
      <c r="D101" s="244"/>
    </row>
    <row r="102" spans="1:4" s="11" customFormat="1" ht="25.5">
      <c r="A102" s="3" t="s">
        <v>19</v>
      </c>
      <c r="B102" s="3" t="s">
        <v>27</v>
      </c>
      <c r="C102" s="3" t="s">
        <v>28</v>
      </c>
      <c r="D102" s="74" t="s">
        <v>29</v>
      </c>
    </row>
    <row r="103" spans="1:4" ht="12.75" customHeight="1">
      <c r="A103" s="245" t="s">
        <v>113</v>
      </c>
      <c r="B103" s="246"/>
      <c r="C103" s="246"/>
      <c r="D103" s="247"/>
    </row>
    <row r="104" spans="1:4" s="11" customFormat="1" ht="12.75">
      <c r="A104" s="2">
        <v>1</v>
      </c>
      <c r="B104" s="1" t="s">
        <v>436</v>
      </c>
      <c r="C104" s="57">
        <v>2010</v>
      </c>
      <c r="D104" s="153">
        <v>3299.97</v>
      </c>
    </row>
    <row r="105" spans="1:4" s="11" customFormat="1" ht="12.75">
      <c r="A105" s="2">
        <v>2</v>
      </c>
      <c r="B105" s="71" t="s">
        <v>437</v>
      </c>
      <c r="C105" s="24">
        <v>2011</v>
      </c>
      <c r="D105" s="75">
        <v>2621.13</v>
      </c>
    </row>
    <row r="106" spans="1:4" s="11" customFormat="1" ht="12.75">
      <c r="A106" s="2">
        <v>3</v>
      </c>
      <c r="B106" s="71" t="s">
        <v>438</v>
      </c>
      <c r="C106" s="2">
        <v>2011</v>
      </c>
      <c r="D106" s="95">
        <v>2470</v>
      </c>
    </row>
    <row r="107" spans="1:4" s="11" customFormat="1" ht="12.75">
      <c r="A107" s="2">
        <v>4</v>
      </c>
      <c r="B107" s="71" t="s">
        <v>439</v>
      </c>
      <c r="C107" s="2">
        <v>2012</v>
      </c>
      <c r="D107" s="95">
        <v>2349.3</v>
      </c>
    </row>
    <row r="108" spans="1:4" s="11" customFormat="1" ht="12.75">
      <c r="A108" s="2">
        <v>5</v>
      </c>
      <c r="B108" s="71" t="s">
        <v>440</v>
      </c>
      <c r="C108" s="2">
        <v>2012</v>
      </c>
      <c r="D108" s="95">
        <v>2999</v>
      </c>
    </row>
    <row r="109" spans="1:4" s="11" customFormat="1" ht="12.75">
      <c r="A109" s="2">
        <v>6</v>
      </c>
      <c r="B109" s="71" t="s">
        <v>441</v>
      </c>
      <c r="C109" s="2">
        <v>2011</v>
      </c>
      <c r="D109" s="95">
        <v>2976</v>
      </c>
    </row>
    <row r="110" spans="1:4" s="11" customFormat="1" ht="12.75">
      <c r="A110" s="2">
        <v>7</v>
      </c>
      <c r="B110" s="71" t="s">
        <v>442</v>
      </c>
      <c r="C110" s="2">
        <v>2013</v>
      </c>
      <c r="D110" s="95">
        <v>2570.7</v>
      </c>
    </row>
    <row r="111" spans="1:4" s="11" customFormat="1" ht="12.75">
      <c r="A111" s="2">
        <v>8</v>
      </c>
      <c r="B111" s="1" t="s">
        <v>443</v>
      </c>
      <c r="C111" s="2">
        <v>2014</v>
      </c>
      <c r="D111" s="95">
        <v>594</v>
      </c>
    </row>
    <row r="112" spans="1:4" s="11" customFormat="1" ht="12.75">
      <c r="A112" s="2">
        <v>9</v>
      </c>
      <c r="B112" s="1" t="s">
        <v>444</v>
      </c>
      <c r="C112" s="2">
        <v>2014</v>
      </c>
      <c r="D112" s="95">
        <v>379</v>
      </c>
    </row>
    <row r="113" spans="1:4" s="11" customFormat="1" ht="12.75">
      <c r="A113" s="2">
        <v>10</v>
      </c>
      <c r="B113" s="1" t="s">
        <v>445</v>
      </c>
      <c r="C113" s="2">
        <v>2014</v>
      </c>
      <c r="D113" s="95">
        <v>1559</v>
      </c>
    </row>
    <row r="114" spans="1:4" s="11" customFormat="1" ht="12.75">
      <c r="A114" s="2">
        <v>11</v>
      </c>
      <c r="B114" s="1" t="s">
        <v>446</v>
      </c>
      <c r="C114" s="2">
        <v>2014</v>
      </c>
      <c r="D114" s="95">
        <v>3259</v>
      </c>
    </row>
    <row r="115" spans="1:4" s="11" customFormat="1" ht="12.75">
      <c r="A115" s="2">
        <v>12</v>
      </c>
      <c r="B115" s="1" t="s">
        <v>736</v>
      </c>
      <c r="C115" s="2">
        <v>2015</v>
      </c>
      <c r="D115" s="95">
        <v>1600</v>
      </c>
    </row>
    <row r="116" spans="1:4" s="11" customFormat="1" ht="12.75" customHeight="1">
      <c r="A116" s="234" t="s">
        <v>0</v>
      </c>
      <c r="B116" s="235"/>
      <c r="C116" s="236"/>
      <c r="D116" s="92">
        <f>SUM(D104:D115)</f>
        <v>26677.100000000002</v>
      </c>
    </row>
    <row r="117" spans="1:4" ht="13.5" customHeight="1">
      <c r="A117" s="226" t="s">
        <v>114</v>
      </c>
      <c r="B117" s="226"/>
      <c r="C117" s="226"/>
      <c r="D117" s="226"/>
    </row>
    <row r="118" spans="1:4" s="13" customFormat="1" ht="12.75">
      <c r="A118" s="2">
        <v>1</v>
      </c>
      <c r="B118" s="1" t="s">
        <v>180</v>
      </c>
      <c r="C118" s="2">
        <v>2012</v>
      </c>
      <c r="D118" s="95">
        <v>2690</v>
      </c>
    </row>
    <row r="119" spans="1:4" s="13" customFormat="1" ht="12.75">
      <c r="A119" s="2">
        <v>2</v>
      </c>
      <c r="B119" s="1" t="s">
        <v>181</v>
      </c>
      <c r="C119" s="2">
        <v>2012</v>
      </c>
      <c r="D119" s="95">
        <v>8610</v>
      </c>
    </row>
    <row r="120" spans="1:4" s="13" customFormat="1" ht="12.75">
      <c r="A120" s="2">
        <v>3</v>
      </c>
      <c r="B120" s="1" t="s">
        <v>182</v>
      </c>
      <c r="C120" s="2">
        <v>2012</v>
      </c>
      <c r="D120" s="95">
        <v>15000</v>
      </c>
    </row>
    <row r="121" spans="1:4" s="13" customFormat="1" ht="12.75">
      <c r="A121" s="2">
        <v>4</v>
      </c>
      <c r="B121" s="1" t="s">
        <v>183</v>
      </c>
      <c r="C121" s="2">
        <v>2012</v>
      </c>
      <c r="D121" s="95">
        <v>2155</v>
      </c>
    </row>
    <row r="122" spans="1:4" s="13" customFormat="1" ht="12.75">
      <c r="A122" s="2">
        <v>5</v>
      </c>
      <c r="B122" s="1" t="s">
        <v>291</v>
      </c>
      <c r="C122" s="2">
        <v>2014</v>
      </c>
      <c r="D122" s="95">
        <v>1899</v>
      </c>
    </row>
    <row r="123" spans="1:4" s="13" customFormat="1" ht="12.75">
      <c r="A123" s="2">
        <v>6</v>
      </c>
      <c r="B123" s="1" t="s">
        <v>292</v>
      </c>
      <c r="C123" s="2">
        <v>2014</v>
      </c>
      <c r="D123" s="95">
        <v>2599</v>
      </c>
    </row>
    <row r="124" spans="1:4" s="13" customFormat="1" ht="13.5" customHeight="1">
      <c r="A124" s="234" t="s">
        <v>0</v>
      </c>
      <c r="B124" s="235"/>
      <c r="C124" s="236"/>
      <c r="D124" s="94">
        <f>SUM(D118:D123)</f>
        <v>32953</v>
      </c>
    </row>
    <row r="125" spans="1:4" s="13" customFormat="1" ht="13.5" customHeight="1">
      <c r="A125" s="226" t="s">
        <v>115</v>
      </c>
      <c r="B125" s="226"/>
      <c r="C125" s="226"/>
      <c r="D125" s="226"/>
    </row>
    <row r="126" spans="1:4" s="13" customFormat="1" ht="13.5" customHeight="1">
      <c r="A126" s="61">
        <v>1</v>
      </c>
      <c r="B126" s="1" t="s">
        <v>169</v>
      </c>
      <c r="C126" s="2">
        <v>2010</v>
      </c>
      <c r="D126" s="75">
        <v>220</v>
      </c>
    </row>
    <row r="127" spans="1:4" s="13" customFormat="1" ht="13.5" customHeight="1">
      <c r="A127" s="61">
        <v>2</v>
      </c>
      <c r="B127" s="1" t="s">
        <v>170</v>
      </c>
      <c r="C127" s="2">
        <v>2010</v>
      </c>
      <c r="D127" s="75">
        <v>549</v>
      </c>
    </row>
    <row r="128" spans="1:4" s="13" customFormat="1" ht="13.5" customHeight="1">
      <c r="A128" s="61">
        <v>3</v>
      </c>
      <c r="B128" s="1" t="s">
        <v>171</v>
      </c>
      <c r="C128" s="2">
        <v>2010</v>
      </c>
      <c r="D128" s="75">
        <v>1.22</v>
      </c>
    </row>
    <row r="129" spans="1:4" s="13" customFormat="1" ht="13.5" customHeight="1">
      <c r="A129" s="61">
        <v>4</v>
      </c>
      <c r="B129" s="1" t="s">
        <v>172</v>
      </c>
      <c r="C129" s="2">
        <v>2010</v>
      </c>
      <c r="D129" s="75">
        <v>300</v>
      </c>
    </row>
    <row r="130" spans="1:4" s="13" customFormat="1" ht="13.5" customHeight="1">
      <c r="A130" s="61">
        <v>5</v>
      </c>
      <c r="B130" s="1" t="s">
        <v>173</v>
      </c>
      <c r="C130" s="2">
        <v>2013</v>
      </c>
      <c r="D130" s="95">
        <v>347</v>
      </c>
    </row>
    <row r="131" spans="1:4" s="13" customFormat="1" ht="13.5" customHeight="1">
      <c r="A131" s="61">
        <v>6</v>
      </c>
      <c r="B131" s="1" t="s">
        <v>174</v>
      </c>
      <c r="C131" s="2">
        <v>2014</v>
      </c>
      <c r="D131" s="95">
        <v>289</v>
      </c>
    </row>
    <row r="132" spans="1:4" s="13" customFormat="1" ht="13.5" customHeight="1">
      <c r="A132" s="61">
        <v>7</v>
      </c>
      <c r="B132" s="1" t="s">
        <v>174</v>
      </c>
      <c r="C132" s="2">
        <v>2014</v>
      </c>
      <c r="D132" s="95">
        <v>289</v>
      </c>
    </row>
    <row r="133" spans="1:4" s="13" customFormat="1" ht="13.5" customHeight="1">
      <c r="A133" s="61">
        <v>8</v>
      </c>
      <c r="B133" s="59" t="s">
        <v>138</v>
      </c>
      <c r="C133" s="60">
        <v>2010</v>
      </c>
      <c r="D133" s="93">
        <v>396.5</v>
      </c>
    </row>
    <row r="134" spans="1:5" s="13" customFormat="1" ht="13.5" customHeight="1">
      <c r="A134" s="56">
        <v>9</v>
      </c>
      <c r="B134" s="1" t="s">
        <v>141</v>
      </c>
      <c r="C134" s="2">
        <v>2010</v>
      </c>
      <c r="D134" s="95">
        <v>1360</v>
      </c>
      <c r="E134" s="11"/>
    </row>
    <row r="135" spans="1:4" s="13" customFormat="1" ht="13.5" customHeight="1">
      <c r="A135" s="56">
        <v>10</v>
      </c>
      <c r="B135" s="1" t="s">
        <v>144</v>
      </c>
      <c r="C135" s="2">
        <v>2010</v>
      </c>
      <c r="D135" s="95">
        <v>805</v>
      </c>
    </row>
    <row r="136" spans="1:4" s="13" customFormat="1" ht="13.5" customHeight="1">
      <c r="A136" s="56">
        <v>11</v>
      </c>
      <c r="B136" s="1" t="s">
        <v>145</v>
      </c>
      <c r="C136" s="2">
        <v>2010</v>
      </c>
      <c r="D136" s="95">
        <v>27072</v>
      </c>
    </row>
    <row r="137" spans="1:4" s="13" customFormat="1" ht="13.5" customHeight="1">
      <c r="A137" s="56">
        <v>12</v>
      </c>
      <c r="B137" s="1" t="s">
        <v>146</v>
      </c>
      <c r="C137" s="2">
        <v>2010</v>
      </c>
      <c r="D137" s="95">
        <v>915</v>
      </c>
    </row>
    <row r="138" spans="1:4" s="13" customFormat="1" ht="13.5" customHeight="1">
      <c r="A138" s="56">
        <v>13</v>
      </c>
      <c r="B138" s="1" t="s">
        <v>153</v>
      </c>
      <c r="C138" s="2">
        <v>2012</v>
      </c>
      <c r="D138" s="95">
        <v>3050</v>
      </c>
    </row>
    <row r="139" spans="1:4" s="13" customFormat="1" ht="13.5" customHeight="1">
      <c r="A139" s="56">
        <v>14</v>
      </c>
      <c r="B139" s="1" t="s">
        <v>154</v>
      </c>
      <c r="C139" s="2">
        <v>2012</v>
      </c>
      <c r="D139" s="95">
        <v>21018.24</v>
      </c>
    </row>
    <row r="140" spans="1:4" s="13" customFormat="1" ht="13.5" customHeight="1">
      <c r="A140" s="56">
        <v>15</v>
      </c>
      <c r="B140" s="1" t="s">
        <v>159</v>
      </c>
      <c r="C140" s="2">
        <v>2013</v>
      </c>
      <c r="D140" s="95">
        <v>4565.76</v>
      </c>
    </row>
    <row r="141" spans="1:4" s="13" customFormat="1" ht="13.5" customHeight="1">
      <c r="A141" s="56">
        <v>16</v>
      </c>
      <c r="B141" s="1" t="s">
        <v>160</v>
      </c>
      <c r="C141" s="2">
        <v>2013</v>
      </c>
      <c r="D141" s="95">
        <v>4661.7</v>
      </c>
    </row>
    <row r="142" spans="1:4" s="13" customFormat="1" ht="13.5" customHeight="1">
      <c r="A142" s="56">
        <v>17</v>
      </c>
      <c r="B142" s="1" t="s">
        <v>161</v>
      </c>
      <c r="C142" s="2">
        <v>2013</v>
      </c>
      <c r="D142" s="95">
        <v>535</v>
      </c>
    </row>
    <row r="143" spans="1:4" s="13" customFormat="1" ht="13.5" customHeight="1">
      <c r="A143" s="56">
        <v>18</v>
      </c>
      <c r="B143" s="1" t="s">
        <v>160</v>
      </c>
      <c r="C143" s="2">
        <v>2014</v>
      </c>
      <c r="D143" s="95">
        <v>2690</v>
      </c>
    </row>
    <row r="144" spans="1:4" s="13" customFormat="1" ht="13.5" customHeight="1">
      <c r="A144" s="234" t="s">
        <v>0</v>
      </c>
      <c r="B144" s="235"/>
      <c r="C144" s="236"/>
      <c r="D144" s="94">
        <f>SUM(D126:D143)</f>
        <v>69064.42000000001</v>
      </c>
    </row>
    <row r="145" spans="1:4" s="13" customFormat="1" ht="13.5" customHeight="1">
      <c r="A145" s="226" t="s">
        <v>116</v>
      </c>
      <c r="B145" s="226"/>
      <c r="C145" s="226"/>
      <c r="D145" s="226"/>
    </row>
    <row r="146" spans="1:5" s="13" customFormat="1" ht="13.5" customHeight="1">
      <c r="A146" s="2">
        <v>1</v>
      </c>
      <c r="B146" s="1" t="s">
        <v>239</v>
      </c>
      <c r="C146" s="2">
        <v>2013</v>
      </c>
      <c r="D146" s="95">
        <v>990</v>
      </c>
      <c r="E146" s="11"/>
    </row>
    <row r="147" spans="1:5" s="13" customFormat="1" ht="13.5" customHeight="1">
      <c r="A147" s="2">
        <v>2</v>
      </c>
      <c r="B147" s="1" t="s">
        <v>240</v>
      </c>
      <c r="C147" s="2">
        <v>2014</v>
      </c>
      <c r="D147" s="95">
        <v>469</v>
      </c>
      <c r="E147" s="11"/>
    </row>
    <row r="148" spans="1:5" s="13" customFormat="1" ht="13.5" customHeight="1">
      <c r="A148" s="2">
        <v>3</v>
      </c>
      <c r="B148" s="1" t="s">
        <v>241</v>
      </c>
      <c r="C148" s="2">
        <v>2013</v>
      </c>
      <c r="D148" s="95">
        <v>412</v>
      </c>
      <c r="E148" s="11"/>
    </row>
    <row r="149" spans="1:5" s="13" customFormat="1" ht="13.5" customHeight="1">
      <c r="A149" s="2">
        <v>4</v>
      </c>
      <c r="B149" s="1" t="s">
        <v>242</v>
      </c>
      <c r="C149" s="2">
        <v>2013</v>
      </c>
      <c r="D149" s="95">
        <v>630</v>
      </c>
      <c r="E149" s="11"/>
    </row>
    <row r="150" spans="1:5" s="13" customFormat="1" ht="13.5" customHeight="1">
      <c r="A150" s="2">
        <v>5</v>
      </c>
      <c r="B150" s="1" t="s">
        <v>243</v>
      </c>
      <c r="C150" s="2">
        <v>2013</v>
      </c>
      <c r="D150" s="95">
        <v>2859.75</v>
      </c>
      <c r="E150" s="11"/>
    </row>
    <row r="151" spans="1:5" s="13" customFormat="1" ht="13.5" customHeight="1">
      <c r="A151" s="2">
        <v>6</v>
      </c>
      <c r="B151" s="1" t="s">
        <v>244</v>
      </c>
      <c r="C151" s="2">
        <v>2013</v>
      </c>
      <c r="D151" s="95">
        <v>2643.27</v>
      </c>
      <c r="E151" s="11"/>
    </row>
    <row r="152" spans="1:5" s="13" customFormat="1" ht="13.5" customHeight="1">
      <c r="A152" s="2">
        <v>7</v>
      </c>
      <c r="B152" s="1" t="s">
        <v>245</v>
      </c>
      <c r="C152" s="2">
        <v>2013</v>
      </c>
      <c r="D152" s="95">
        <v>1659</v>
      </c>
      <c r="E152" s="11"/>
    </row>
    <row r="153" spans="1:5" s="13" customFormat="1" ht="13.5" customHeight="1">
      <c r="A153" s="2">
        <v>8</v>
      </c>
      <c r="B153" s="1" t="s">
        <v>246</v>
      </c>
      <c r="C153" s="2">
        <v>2013</v>
      </c>
      <c r="D153" s="95">
        <v>1349.99</v>
      </c>
      <c r="E153" s="11"/>
    </row>
    <row r="154" spans="1:5" s="13" customFormat="1" ht="13.5" customHeight="1">
      <c r="A154" s="2">
        <v>9</v>
      </c>
      <c r="B154" s="1" t="s">
        <v>247</v>
      </c>
      <c r="C154" s="2">
        <v>2013</v>
      </c>
      <c r="D154" s="95">
        <v>345</v>
      </c>
      <c r="E154" s="11"/>
    </row>
    <row r="155" spans="1:5" s="13" customFormat="1" ht="13.5" customHeight="1">
      <c r="A155" s="2">
        <v>10</v>
      </c>
      <c r="B155" s="1" t="s">
        <v>254</v>
      </c>
      <c r="C155" s="2">
        <v>2014</v>
      </c>
      <c r="D155" s="95">
        <v>2100</v>
      </c>
      <c r="E155" s="11"/>
    </row>
    <row r="156" spans="1:5" s="13" customFormat="1" ht="13.5" customHeight="1">
      <c r="A156" s="2">
        <v>11</v>
      </c>
      <c r="B156" s="1" t="s">
        <v>296</v>
      </c>
      <c r="C156" s="2">
        <v>2014</v>
      </c>
      <c r="D156" s="95">
        <v>1600</v>
      </c>
      <c r="E156" s="11"/>
    </row>
    <row r="157" spans="1:5" s="13" customFormat="1" ht="13.5" customHeight="1">
      <c r="A157" s="2">
        <v>12</v>
      </c>
      <c r="B157" s="1" t="s">
        <v>174</v>
      </c>
      <c r="C157" s="2">
        <v>2014</v>
      </c>
      <c r="D157" s="95">
        <v>370</v>
      </c>
      <c r="E157" s="11"/>
    </row>
    <row r="158" spans="1:5" s="13" customFormat="1" ht="13.5" customHeight="1">
      <c r="A158" s="2">
        <v>13</v>
      </c>
      <c r="B158" s="1" t="s">
        <v>257</v>
      </c>
      <c r="C158" s="2">
        <v>2014</v>
      </c>
      <c r="D158" s="95">
        <v>2340</v>
      </c>
      <c r="E158" s="11"/>
    </row>
    <row r="159" spans="1:4" s="11" customFormat="1" ht="12.75" customHeight="1">
      <c r="A159" s="234" t="s">
        <v>0</v>
      </c>
      <c r="B159" s="235"/>
      <c r="C159" s="236"/>
      <c r="D159" s="94">
        <f>SUM(D146:D158)</f>
        <v>17768.010000000002</v>
      </c>
    </row>
    <row r="160" spans="1:4" s="11" customFormat="1" ht="12.75" customHeight="1">
      <c r="A160" s="226" t="s">
        <v>117</v>
      </c>
      <c r="B160" s="226"/>
      <c r="C160" s="226"/>
      <c r="D160" s="226"/>
    </row>
    <row r="161" spans="1:4" s="11" customFormat="1" ht="12.75">
      <c r="A161" s="2">
        <v>1</v>
      </c>
      <c r="B161" s="1" t="s">
        <v>260</v>
      </c>
      <c r="C161" s="2">
        <v>2012</v>
      </c>
      <c r="D161" s="75">
        <v>1479</v>
      </c>
    </row>
    <row r="162" spans="1:4" s="11" customFormat="1" ht="12.75">
      <c r="A162" s="2">
        <v>2</v>
      </c>
      <c r="B162" s="1" t="s">
        <v>261</v>
      </c>
      <c r="C162" s="2">
        <v>2013</v>
      </c>
      <c r="D162" s="95">
        <v>1350</v>
      </c>
    </row>
    <row r="163" spans="1:4" s="11" customFormat="1" ht="12.75">
      <c r="A163" s="2">
        <v>3</v>
      </c>
      <c r="B163" s="1" t="s">
        <v>262</v>
      </c>
      <c r="C163" s="2">
        <v>2013</v>
      </c>
      <c r="D163" s="95">
        <v>1650</v>
      </c>
    </row>
    <row r="164" spans="1:4" s="11" customFormat="1" ht="12.75">
      <c r="A164" s="2">
        <v>4</v>
      </c>
      <c r="B164" s="1" t="s">
        <v>263</v>
      </c>
      <c r="C164" s="2">
        <v>2013</v>
      </c>
      <c r="D164" s="95">
        <v>2422</v>
      </c>
    </row>
    <row r="165" spans="1:4" s="11" customFormat="1" ht="12.75">
      <c r="A165" s="2">
        <v>5</v>
      </c>
      <c r="B165" s="1" t="s">
        <v>264</v>
      </c>
      <c r="C165" s="2">
        <v>2013</v>
      </c>
      <c r="D165" s="95">
        <v>2976</v>
      </c>
    </row>
    <row r="166" spans="1:4" s="11" customFormat="1" ht="12.75">
      <c r="A166" s="2">
        <v>6</v>
      </c>
      <c r="B166" s="1" t="s">
        <v>265</v>
      </c>
      <c r="C166" s="2">
        <v>2014</v>
      </c>
      <c r="D166" s="95">
        <v>1297.73</v>
      </c>
    </row>
    <row r="167" spans="1:4" s="11" customFormat="1" ht="12.75">
      <c r="A167" s="2">
        <v>7</v>
      </c>
      <c r="B167" s="1" t="s">
        <v>267</v>
      </c>
      <c r="C167" s="2">
        <v>2014</v>
      </c>
      <c r="D167" s="95">
        <v>729.96</v>
      </c>
    </row>
    <row r="168" spans="1:4" s="11" customFormat="1" ht="12.75">
      <c r="A168" s="2">
        <v>8</v>
      </c>
      <c r="B168" s="1" t="s">
        <v>310</v>
      </c>
      <c r="C168" s="2">
        <v>2014</v>
      </c>
      <c r="D168" s="95">
        <v>10947</v>
      </c>
    </row>
    <row r="169" spans="1:4" ht="12.75" customHeight="1">
      <c r="A169" s="234" t="s">
        <v>0</v>
      </c>
      <c r="B169" s="235"/>
      <c r="C169" s="236"/>
      <c r="D169" s="92">
        <f>SUM(D161:D168)</f>
        <v>22851.69</v>
      </c>
    </row>
    <row r="170" spans="1:4" ht="12.75" customHeight="1">
      <c r="A170" s="226" t="s">
        <v>118</v>
      </c>
      <c r="B170" s="226"/>
      <c r="C170" s="226"/>
      <c r="D170" s="226"/>
    </row>
    <row r="171" spans="1:4" ht="12.75">
      <c r="A171" s="2">
        <v>1</v>
      </c>
      <c r="B171" s="20" t="s">
        <v>306</v>
      </c>
      <c r="C171" s="2">
        <v>2015</v>
      </c>
      <c r="D171" s="75">
        <v>1575</v>
      </c>
    </row>
    <row r="172" spans="1:4" ht="12.75">
      <c r="A172" s="2">
        <v>2</v>
      </c>
      <c r="B172" s="20" t="s">
        <v>306</v>
      </c>
      <c r="C172" s="2">
        <v>2015</v>
      </c>
      <c r="D172" s="75">
        <v>1575</v>
      </c>
    </row>
    <row r="173" spans="1:4" ht="12.75">
      <c r="A173" s="2">
        <v>3</v>
      </c>
      <c r="B173" s="20" t="s">
        <v>307</v>
      </c>
      <c r="C173" s="2">
        <v>2012</v>
      </c>
      <c r="D173" s="75">
        <v>1650</v>
      </c>
    </row>
    <row r="174" spans="1:4" ht="12.75">
      <c r="A174" s="2">
        <v>4</v>
      </c>
      <c r="B174" s="20" t="s">
        <v>309</v>
      </c>
      <c r="C174" s="2">
        <v>2012</v>
      </c>
      <c r="D174" s="75">
        <v>1349.99</v>
      </c>
    </row>
    <row r="175" spans="1:4" ht="12.75">
      <c r="A175" s="2">
        <v>5</v>
      </c>
      <c r="B175" s="20" t="s">
        <v>308</v>
      </c>
      <c r="C175" s="2">
        <v>2012</v>
      </c>
      <c r="D175" s="75">
        <v>299</v>
      </c>
    </row>
    <row r="176" spans="1:8" s="14" customFormat="1" ht="12.75" customHeight="1">
      <c r="A176" s="234" t="s">
        <v>0</v>
      </c>
      <c r="B176" s="235"/>
      <c r="C176" s="236"/>
      <c r="D176" s="94">
        <f>SUM(D171:D175)</f>
        <v>6448.99</v>
      </c>
      <c r="F176"/>
      <c r="G176"/>
      <c r="H176"/>
    </row>
    <row r="177" spans="1:8" s="7" customFormat="1" ht="12.75" customHeight="1">
      <c r="A177" s="226" t="s">
        <v>119</v>
      </c>
      <c r="B177" s="226"/>
      <c r="C177" s="226"/>
      <c r="D177" s="226"/>
      <c r="F177"/>
      <c r="G177"/>
      <c r="H177"/>
    </row>
    <row r="178" spans="1:4" ht="12.75">
      <c r="A178" s="2">
        <v>1</v>
      </c>
      <c r="B178" s="1" t="s">
        <v>194</v>
      </c>
      <c r="C178" s="2">
        <v>2014</v>
      </c>
      <c r="D178" s="95">
        <v>99.99</v>
      </c>
    </row>
    <row r="179" spans="1:8" ht="12.75">
      <c r="A179" s="2">
        <v>2</v>
      </c>
      <c r="B179" s="1" t="s">
        <v>196</v>
      </c>
      <c r="C179" s="2">
        <v>2014</v>
      </c>
      <c r="D179" s="95">
        <v>279.5</v>
      </c>
      <c r="F179" s="14"/>
      <c r="G179" s="14"/>
      <c r="H179" s="14"/>
    </row>
    <row r="180" spans="1:4" s="7" customFormat="1" ht="12.75" customHeight="1">
      <c r="A180" s="234" t="s">
        <v>0</v>
      </c>
      <c r="B180" s="235"/>
      <c r="C180" s="236"/>
      <c r="D180" s="96">
        <f>SUM(D178:D179)</f>
        <v>379.49</v>
      </c>
    </row>
    <row r="181" spans="1:8" s="7" customFormat="1" ht="12.75" customHeight="1">
      <c r="A181" s="226" t="s">
        <v>120</v>
      </c>
      <c r="B181" s="226"/>
      <c r="C181" s="226"/>
      <c r="D181" s="226"/>
      <c r="F181"/>
      <c r="G181"/>
      <c r="H181"/>
    </row>
    <row r="182" spans="1:8" s="7" customFormat="1" ht="12.75">
      <c r="A182" s="2">
        <v>1</v>
      </c>
      <c r="B182" s="1" t="s">
        <v>590</v>
      </c>
      <c r="C182" s="2">
        <v>2010</v>
      </c>
      <c r="D182" s="182">
        <v>8208.3</v>
      </c>
      <c r="F182"/>
      <c r="G182"/>
      <c r="H182"/>
    </row>
    <row r="183" spans="1:4" s="7" customFormat="1" ht="12.75">
      <c r="A183" s="2">
        <v>2</v>
      </c>
      <c r="B183" s="1" t="s">
        <v>590</v>
      </c>
      <c r="C183" s="2">
        <v>2010</v>
      </c>
      <c r="D183" s="182">
        <v>8267.52</v>
      </c>
    </row>
    <row r="184" spans="1:4" s="7" customFormat="1" ht="12.75">
      <c r="A184" s="2">
        <v>3</v>
      </c>
      <c r="B184" s="1" t="s">
        <v>591</v>
      </c>
      <c r="C184" s="2">
        <v>2011</v>
      </c>
      <c r="D184" s="182">
        <v>1543.9</v>
      </c>
    </row>
    <row r="185" spans="1:4" s="11" customFormat="1" ht="12.75" customHeight="1">
      <c r="A185" s="234" t="s">
        <v>0</v>
      </c>
      <c r="B185" s="235"/>
      <c r="C185" s="236"/>
      <c r="D185" s="183">
        <f>SUM(D182:D184)</f>
        <v>18019.72</v>
      </c>
    </row>
    <row r="186" spans="1:4" ht="12.75">
      <c r="A186" s="79"/>
      <c r="C186" s="83"/>
      <c r="D186" s="100"/>
    </row>
    <row r="187" spans="1:4" ht="12.75">
      <c r="A187" s="79"/>
      <c r="C187" s="83"/>
      <c r="D187" s="100"/>
    </row>
    <row r="188" spans="1:4" ht="12.75">
      <c r="A188" s="244" t="s">
        <v>36</v>
      </c>
      <c r="B188" s="244"/>
      <c r="C188" s="244"/>
      <c r="D188" s="244"/>
    </row>
    <row r="189" spans="1:4" ht="12.75" customHeight="1">
      <c r="A189" s="3" t="s">
        <v>19</v>
      </c>
      <c r="B189" s="3" t="s">
        <v>27</v>
      </c>
      <c r="C189" s="3" t="s">
        <v>28</v>
      </c>
      <c r="D189" s="74" t="s">
        <v>29</v>
      </c>
    </row>
    <row r="190" spans="1:4" ht="12.75" customHeight="1">
      <c r="A190" s="245" t="s">
        <v>113</v>
      </c>
      <c r="B190" s="246"/>
      <c r="C190" s="246"/>
      <c r="D190" s="247"/>
    </row>
    <row r="191" spans="1:4" ht="25.5">
      <c r="A191" s="2">
        <v>1</v>
      </c>
      <c r="B191" s="1" t="s">
        <v>447</v>
      </c>
      <c r="C191" s="2">
        <v>2013</v>
      </c>
      <c r="D191" s="95">
        <v>4074.99</v>
      </c>
    </row>
    <row r="192" spans="1:4" ht="14.25" customHeight="1">
      <c r="A192" s="234" t="s">
        <v>0</v>
      </c>
      <c r="B192" s="235"/>
      <c r="C192" s="236"/>
      <c r="D192" s="92">
        <f>SUM(D191:D191)</f>
        <v>4074.99</v>
      </c>
    </row>
    <row r="193" spans="1:4" ht="12.75">
      <c r="A193" s="245" t="s">
        <v>315</v>
      </c>
      <c r="B193" s="246"/>
      <c r="C193" s="246"/>
      <c r="D193" s="247"/>
    </row>
    <row r="194" spans="1:4" ht="25.5">
      <c r="A194" s="2">
        <v>1</v>
      </c>
      <c r="B194" s="1" t="s">
        <v>175</v>
      </c>
      <c r="C194" s="2">
        <v>2012</v>
      </c>
      <c r="D194" s="95">
        <v>1917.57</v>
      </c>
    </row>
    <row r="195" spans="1:4" s="7" customFormat="1" ht="12.75">
      <c r="A195" s="234" t="s">
        <v>0</v>
      </c>
      <c r="B195" s="235"/>
      <c r="C195" s="236"/>
      <c r="D195" s="94">
        <f>SUM(D194)</f>
        <v>1917.57</v>
      </c>
    </row>
    <row r="196" spans="1:4" ht="12.75">
      <c r="A196" s="79"/>
      <c r="C196" s="83"/>
      <c r="D196" s="100"/>
    </row>
    <row r="197" spans="1:4" ht="12.75">
      <c r="A197" s="79"/>
      <c r="C197" s="83"/>
      <c r="D197" s="100"/>
    </row>
    <row r="198" spans="1:4" ht="12.75">
      <c r="A198" s="79"/>
      <c r="B198" s="242" t="s">
        <v>30</v>
      </c>
      <c r="C198" s="248"/>
      <c r="D198" s="101">
        <f>D35+D61+D72+D84+D92+D77+D31+D98</f>
        <v>170144.8</v>
      </c>
    </row>
    <row r="199" spans="1:4" ht="12.75">
      <c r="A199" s="79"/>
      <c r="B199" s="242" t="s">
        <v>31</v>
      </c>
      <c r="C199" s="243"/>
      <c r="D199" s="101">
        <f>D124+D144+D159+D169+D176+D180+D116++D185</f>
        <v>194162.42</v>
      </c>
    </row>
    <row r="200" spans="1:4" ht="12.75">
      <c r="A200" s="79"/>
      <c r="B200" s="242" t="s">
        <v>32</v>
      </c>
      <c r="C200" s="243"/>
      <c r="D200" s="101">
        <f>D195+D192</f>
        <v>5992.5599999999995</v>
      </c>
    </row>
    <row r="201" spans="1:4" ht="12.75">
      <c r="A201" s="79"/>
      <c r="C201" s="83"/>
      <c r="D201" s="100"/>
    </row>
    <row r="202" spans="1:4" ht="12.75">
      <c r="A202" s="79"/>
      <c r="C202" s="83"/>
      <c r="D202" s="100"/>
    </row>
    <row r="203" spans="1:4" ht="12.75">
      <c r="A203" s="79"/>
      <c r="C203" s="83"/>
      <c r="D203" s="100"/>
    </row>
    <row r="204" spans="1:4" ht="12.75">
      <c r="A204" s="79"/>
      <c r="C204" s="83"/>
      <c r="D204" s="100"/>
    </row>
    <row r="205" spans="1:4" ht="12.75">
      <c r="A205" s="79"/>
      <c r="C205" s="83"/>
      <c r="D205" s="100"/>
    </row>
    <row r="206" spans="1:4" ht="12.75">
      <c r="A206" s="79"/>
      <c r="C206" s="83"/>
      <c r="D206" s="100"/>
    </row>
    <row r="207" spans="1:4" ht="12.75">
      <c r="A207" s="79"/>
      <c r="C207" s="83"/>
      <c r="D207" s="100"/>
    </row>
    <row r="208" spans="1:4" ht="12.75">
      <c r="A208" s="79"/>
      <c r="C208" s="83"/>
      <c r="D208" s="100"/>
    </row>
    <row r="209" spans="1:4" ht="12.75">
      <c r="A209" s="79"/>
      <c r="C209" s="83"/>
      <c r="D209" s="100"/>
    </row>
    <row r="210" spans="1:4" ht="12.75">
      <c r="A210" s="79"/>
      <c r="C210" s="83"/>
      <c r="D210" s="100"/>
    </row>
    <row r="211" spans="1:4" ht="12.75">
      <c r="A211" s="79"/>
      <c r="C211" s="83"/>
      <c r="D211" s="100"/>
    </row>
    <row r="212" spans="1:4" ht="12.75">
      <c r="A212" s="79"/>
      <c r="C212" s="83"/>
      <c r="D212" s="100"/>
    </row>
    <row r="213" spans="1:4" ht="12.75">
      <c r="A213" s="79"/>
      <c r="C213" s="83"/>
      <c r="D213" s="100"/>
    </row>
    <row r="214" spans="1:4" ht="12.75">
      <c r="A214" s="79"/>
      <c r="C214" s="83"/>
      <c r="D214" s="100"/>
    </row>
    <row r="215" spans="1:4" ht="12.75">
      <c r="A215" s="79"/>
      <c r="C215" s="83"/>
      <c r="D215" s="100"/>
    </row>
    <row r="216" spans="1:4" ht="12.75">
      <c r="A216" s="79"/>
      <c r="C216" s="83"/>
      <c r="D216" s="100"/>
    </row>
    <row r="217" spans="1:4" ht="12.75">
      <c r="A217" s="79"/>
      <c r="C217" s="83"/>
      <c r="D217" s="100"/>
    </row>
    <row r="218" spans="1:4" ht="12.75">
      <c r="A218" s="79"/>
      <c r="C218" s="83"/>
      <c r="D218" s="100"/>
    </row>
    <row r="219" spans="1:4" s="11" customFormat="1" ht="12.75">
      <c r="A219" s="79"/>
      <c r="B219" s="79"/>
      <c r="C219" s="83"/>
      <c r="D219" s="100"/>
    </row>
    <row r="220" spans="1:4" s="11" customFormat="1" ht="12.75">
      <c r="A220" s="79"/>
      <c r="B220" s="79"/>
      <c r="C220" s="83"/>
      <c r="D220" s="100"/>
    </row>
    <row r="221" spans="1:4" s="11" customFormat="1" ht="12.75">
      <c r="A221" s="79"/>
      <c r="B221" s="79"/>
      <c r="C221" s="83"/>
      <c r="D221" s="100"/>
    </row>
    <row r="222" spans="1:4" s="11" customFormat="1" ht="12.75">
      <c r="A222" s="79"/>
      <c r="B222" s="79"/>
      <c r="C222" s="83"/>
      <c r="D222" s="100"/>
    </row>
    <row r="223" spans="1:4" s="11" customFormat="1" ht="12.75">
      <c r="A223" s="79"/>
      <c r="B223" s="79"/>
      <c r="C223" s="83"/>
      <c r="D223" s="100"/>
    </row>
    <row r="224" spans="1:4" s="11" customFormat="1" ht="12.75">
      <c r="A224" s="79"/>
      <c r="B224" s="79"/>
      <c r="C224" s="83"/>
      <c r="D224" s="100"/>
    </row>
    <row r="225" spans="1:4" s="11" customFormat="1" ht="12.75">
      <c r="A225" s="79"/>
      <c r="B225" s="79"/>
      <c r="C225" s="83"/>
      <c r="D225" s="100"/>
    </row>
    <row r="226" spans="1:4" s="11" customFormat="1" ht="12.75">
      <c r="A226" s="79"/>
      <c r="B226" s="79"/>
      <c r="C226" s="83"/>
      <c r="D226" s="100"/>
    </row>
    <row r="227" spans="1:4" s="11" customFormat="1" ht="12.75">
      <c r="A227" s="79"/>
      <c r="B227" s="79"/>
      <c r="C227" s="83"/>
      <c r="D227" s="100"/>
    </row>
    <row r="228" spans="1:4" s="11" customFormat="1" ht="12.75">
      <c r="A228" s="79"/>
      <c r="B228" s="79"/>
      <c r="C228" s="83"/>
      <c r="D228" s="100"/>
    </row>
    <row r="229" spans="1:4" s="11" customFormat="1" ht="12.75">
      <c r="A229" s="79"/>
      <c r="B229" s="79"/>
      <c r="C229" s="83"/>
      <c r="D229" s="100"/>
    </row>
    <row r="230" spans="1:4" s="11" customFormat="1" ht="12.75">
      <c r="A230" s="79"/>
      <c r="B230" s="79"/>
      <c r="C230" s="83"/>
      <c r="D230" s="100"/>
    </row>
    <row r="231" spans="1:4" s="11" customFormat="1" ht="12.75">
      <c r="A231" s="79"/>
      <c r="B231" s="79"/>
      <c r="C231" s="83"/>
      <c r="D231" s="100"/>
    </row>
    <row r="232" spans="1:4" s="11" customFormat="1" ht="12.75">
      <c r="A232" s="79"/>
      <c r="B232" s="79"/>
      <c r="C232" s="83"/>
      <c r="D232" s="100"/>
    </row>
    <row r="233" spans="1:4" s="11" customFormat="1" ht="12.75">
      <c r="A233" s="79"/>
      <c r="B233" s="79"/>
      <c r="C233" s="83"/>
      <c r="D233" s="100"/>
    </row>
    <row r="234" spans="1:4" s="11" customFormat="1" ht="12.75">
      <c r="A234" s="79"/>
      <c r="B234" s="79"/>
      <c r="C234" s="83"/>
      <c r="D234" s="100"/>
    </row>
    <row r="235" spans="1:4" s="11" customFormat="1" ht="12.75">
      <c r="A235" s="79"/>
      <c r="B235" s="79"/>
      <c r="C235" s="83"/>
      <c r="D235" s="100"/>
    </row>
    <row r="236" spans="1:4" s="11" customFormat="1" ht="12.75">
      <c r="A236" s="79"/>
      <c r="B236" s="79"/>
      <c r="C236" s="83"/>
      <c r="D236" s="100"/>
    </row>
    <row r="237" spans="1:4" s="11" customFormat="1" ht="12.75">
      <c r="A237" s="79"/>
      <c r="B237" s="79"/>
      <c r="C237" s="83"/>
      <c r="D237" s="100"/>
    </row>
    <row r="238" spans="1:4" s="11" customFormat="1" ht="12.75">
      <c r="A238" s="79"/>
      <c r="B238" s="79"/>
      <c r="C238" s="83"/>
      <c r="D238" s="100"/>
    </row>
    <row r="239" spans="1:4" s="11" customFormat="1" ht="12.75">
      <c r="A239" s="79"/>
      <c r="B239" s="79"/>
      <c r="C239" s="83"/>
      <c r="D239" s="100"/>
    </row>
    <row r="240" spans="1:4" s="11" customFormat="1" ht="12.75">
      <c r="A240" s="79"/>
      <c r="B240" s="79"/>
      <c r="C240" s="83"/>
      <c r="D240" s="100"/>
    </row>
    <row r="241" spans="1:4" s="11" customFormat="1" ht="12.75">
      <c r="A241" s="79"/>
      <c r="B241" s="79"/>
      <c r="C241" s="83"/>
      <c r="D241" s="100"/>
    </row>
    <row r="242" spans="1:4" s="11" customFormat="1" ht="12.75">
      <c r="A242" s="79"/>
      <c r="B242" s="79"/>
      <c r="C242" s="83"/>
      <c r="D242" s="100"/>
    </row>
    <row r="243" spans="1:4" s="11" customFormat="1" ht="12.75">
      <c r="A243" s="79"/>
      <c r="B243" s="79"/>
      <c r="C243" s="83"/>
      <c r="D243" s="100"/>
    </row>
    <row r="244" spans="1:4" s="11" customFormat="1" ht="12.75">
      <c r="A244" s="79"/>
      <c r="B244" s="79"/>
      <c r="C244" s="83"/>
      <c r="D244" s="100"/>
    </row>
    <row r="245" spans="1:4" s="11" customFormat="1" ht="12.75">
      <c r="A245" s="79"/>
      <c r="B245" s="79"/>
      <c r="C245" s="83"/>
      <c r="D245" s="100"/>
    </row>
    <row r="246" spans="1:4" s="11" customFormat="1" ht="12.75">
      <c r="A246" s="79"/>
      <c r="B246" s="79"/>
      <c r="C246" s="83"/>
      <c r="D246" s="100"/>
    </row>
    <row r="247" spans="1:4" s="11" customFormat="1" ht="18" customHeight="1">
      <c r="A247" s="79"/>
      <c r="B247" s="79"/>
      <c r="C247" s="83"/>
      <c r="D247" s="100"/>
    </row>
    <row r="248" spans="1:4" ht="12.75">
      <c r="A248" s="79"/>
      <c r="C248" s="83"/>
      <c r="D248" s="100"/>
    </row>
    <row r="249" spans="1:4" s="11" customFormat="1" ht="12.75">
      <c r="A249" s="79"/>
      <c r="B249" s="79"/>
      <c r="C249" s="83"/>
      <c r="D249" s="100"/>
    </row>
    <row r="250" spans="1:4" s="11" customFormat="1" ht="12.75">
      <c r="A250" s="79"/>
      <c r="B250" s="79"/>
      <c r="C250" s="83"/>
      <c r="D250" s="100"/>
    </row>
    <row r="251" spans="1:4" s="11" customFormat="1" ht="12.75">
      <c r="A251" s="79"/>
      <c r="B251" s="79"/>
      <c r="C251" s="83"/>
      <c r="D251" s="100"/>
    </row>
    <row r="252" spans="1:4" s="11" customFormat="1" ht="18" customHeight="1">
      <c r="A252" s="79"/>
      <c r="B252" s="79"/>
      <c r="C252" s="83"/>
      <c r="D252" s="100"/>
    </row>
    <row r="253" spans="1:4" ht="12.75">
      <c r="A253" s="79"/>
      <c r="C253" s="83"/>
      <c r="D253" s="100"/>
    </row>
    <row r="254" spans="1:4" ht="14.25" customHeight="1">
      <c r="A254" s="79"/>
      <c r="C254" s="83"/>
      <c r="D254" s="100"/>
    </row>
    <row r="255" spans="1:4" ht="14.25" customHeight="1">
      <c r="A255" s="79"/>
      <c r="C255" s="83"/>
      <c r="D255" s="100"/>
    </row>
    <row r="256" spans="1:4" ht="14.25" customHeight="1">
      <c r="A256" s="79"/>
      <c r="C256" s="83"/>
      <c r="D256" s="100"/>
    </row>
    <row r="257" spans="1:4" ht="12.75">
      <c r="A257" s="79"/>
      <c r="C257" s="83"/>
      <c r="D257" s="100"/>
    </row>
    <row r="258" spans="1:4" ht="14.25" customHeight="1">
      <c r="A258" s="79"/>
      <c r="C258" s="83"/>
      <c r="D258" s="100"/>
    </row>
    <row r="259" spans="1:4" ht="12.75">
      <c r="A259" s="79"/>
      <c r="C259" s="83"/>
      <c r="D259" s="100"/>
    </row>
    <row r="260" spans="1:4" ht="14.25" customHeight="1">
      <c r="A260" s="79"/>
      <c r="C260" s="83"/>
      <c r="D260" s="100"/>
    </row>
    <row r="261" spans="1:4" ht="12.75">
      <c r="A261" s="79"/>
      <c r="C261" s="83"/>
      <c r="D261" s="100"/>
    </row>
    <row r="262" spans="1:4" s="11" customFormat="1" ht="30" customHeight="1">
      <c r="A262" s="79"/>
      <c r="B262" s="79"/>
      <c r="C262" s="83"/>
      <c r="D262" s="100"/>
    </row>
    <row r="263" spans="1:4" s="11" customFormat="1" ht="12.75">
      <c r="A263" s="79"/>
      <c r="B263" s="79"/>
      <c r="C263" s="83"/>
      <c r="D263" s="100"/>
    </row>
    <row r="264" spans="1:4" s="11" customFormat="1" ht="12.75">
      <c r="A264" s="79"/>
      <c r="B264" s="79"/>
      <c r="C264" s="83"/>
      <c r="D264" s="100"/>
    </row>
    <row r="265" spans="1:4" s="11" customFormat="1" ht="12.75">
      <c r="A265" s="79"/>
      <c r="B265" s="79"/>
      <c r="C265" s="83"/>
      <c r="D265" s="100"/>
    </row>
    <row r="266" spans="1:4" s="11" customFormat="1" ht="12.75">
      <c r="A266" s="79"/>
      <c r="B266" s="79"/>
      <c r="C266" s="83"/>
      <c r="D266" s="100"/>
    </row>
    <row r="267" spans="1:4" s="11" customFormat="1" ht="12.75">
      <c r="A267" s="79"/>
      <c r="B267" s="79"/>
      <c r="C267" s="83"/>
      <c r="D267" s="100"/>
    </row>
    <row r="268" spans="1:4" s="11" customFormat="1" ht="12.75">
      <c r="A268" s="79"/>
      <c r="B268" s="79"/>
      <c r="C268" s="83"/>
      <c r="D268" s="100"/>
    </row>
    <row r="269" spans="1:4" s="11" customFormat="1" ht="12.75">
      <c r="A269" s="79"/>
      <c r="B269" s="79"/>
      <c r="C269" s="83"/>
      <c r="D269" s="100"/>
    </row>
    <row r="270" spans="1:4" s="11" customFormat="1" ht="12.75">
      <c r="A270" s="79"/>
      <c r="B270" s="79"/>
      <c r="C270" s="83"/>
      <c r="D270" s="100"/>
    </row>
    <row r="271" spans="1:4" s="11" customFormat="1" ht="12.75">
      <c r="A271" s="79"/>
      <c r="B271" s="79"/>
      <c r="C271" s="83"/>
      <c r="D271" s="100"/>
    </row>
    <row r="272" spans="1:4" s="11" customFormat="1" ht="12.75">
      <c r="A272" s="79"/>
      <c r="B272" s="79"/>
      <c r="C272" s="83"/>
      <c r="D272" s="100"/>
    </row>
    <row r="273" spans="1:4" s="11" customFormat="1" ht="12.75">
      <c r="A273" s="79"/>
      <c r="B273" s="79"/>
      <c r="C273" s="83"/>
      <c r="D273" s="100"/>
    </row>
    <row r="274" spans="1:4" s="11" customFormat="1" ht="12.75">
      <c r="A274" s="79"/>
      <c r="B274" s="79"/>
      <c r="C274" s="83"/>
      <c r="D274" s="100"/>
    </row>
    <row r="275" spans="1:4" s="11" customFormat="1" ht="12.75">
      <c r="A275" s="79"/>
      <c r="B275" s="79"/>
      <c r="C275" s="83"/>
      <c r="D275" s="100"/>
    </row>
    <row r="276" spans="1:4" s="11" customFormat="1" ht="12.75">
      <c r="A276" s="79"/>
      <c r="B276" s="79"/>
      <c r="C276" s="83"/>
      <c r="D276" s="100"/>
    </row>
    <row r="277" spans="1:4" ht="12.75">
      <c r="A277" s="79"/>
      <c r="C277" s="83"/>
      <c r="D277" s="100"/>
    </row>
    <row r="278" spans="1:4" ht="12.75">
      <c r="A278" s="79"/>
      <c r="C278" s="83"/>
      <c r="D278" s="100"/>
    </row>
    <row r="279" spans="1:4" ht="18" customHeight="1">
      <c r="A279" s="79"/>
      <c r="C279" s="83"/>
      <c r="D279" s="100"/>
    </row>
    <row r="280" spans="1:4" ht="20.25" customHeight="1">
      <c r="A280" s="79"/>
      <c r="C280" s="83"/>
      <c r="D280" s="100"/>
    </row>
    <row r="281" spans="1:4" ht="12.75">
      <c r="A281" s="79"/>
      <c r="C281" s="83"/>
      <c r="D281" s="100"/>
    </row>
    <row r="282" spans="1:4" ht="12.75">
      <c r="A282" s="79"/>
      <c r="C282" s="83"/>
      <c r="D282" s="100"/>
    </row>
    <row r="283" spans="1:4" ht="12.75">
      <c r="A283" s="79"/>
      <c r="C283" s="83"/>
      <c r="D283" s="100"/>
    </row>
    <row r="284" spans="1:4" ht="12.75">
      <c r="A284" s="79"/>
      <c r="C284" s="83"/>
      <c r="D284" s="100"/>
    </row>
    <row r="285" spans="1:4" ht="12.75">
      <c r="A285" s="79"/>
      <c r="C285" s="83"/>
      <c r="D285" s="100"/>
    </row>
    <row r="286" spans="1:4" ht="12.75">
      <c r="A286" s="79"/>
      <c r="C286" s="83"/>
      <c r="D286" s="100"/>
    </row>
    <row r="287" spans="1:4" ht="12.75">
      <c r="A287" s="79"/>
      <c r="C287" s="83"/>
      <c r="D287" s="100"/>
    </row>
    <row r="288" spans="1:4" ht="12.75">
      <c r="A288" s="79"/>
      <c r="C288" s="83"/>
      <c r="D288" s="100"/>
    </row>
    <row r="289" spans="1:4" ht="12.75">
      <c r="A289" s="79"/>
      <c r="C289" s="83"/>
      <c r="D289" s="100"/>
    </row>
    <row r="290" spans="1:4" ht="12.75">
      <c r="A290" s="79"/>
      <c r="C290" s="83"/>
      <c r="D290" s="100"/>
    </row>
    <row r="291" spans="1:4" ht="12.75">
      <c r="A291" s="79"/>
      <c r="C291" s="83"/>
      <c r="D291" s="100"/>
    </row>
    <row r="292" spans="1:4" ht="12.75">
      <c r="A292" s="79"/>
      <c r="C292" s="83"/>
      <c r="D292" s="100"/>
    </row>
    <row r="293" spans="1:4" ht="12.75">
      <c r="A293" s="79"/>
      <c r="C293" s="83"/>
      <c r="D293" s="100"/>
    </row>
    <row r="294" spans="1:4" ht="12.75">
      <c r="A294" s="79"/>
      <c r="C294" s="83"/>
      <c r="D294" s="100"/>
    </row>
    <row r="295" spans="1:4" ht="12.75">
      <c r="A295" s="79"/>
      <c r="C295" s="83"/>
      <c r="D295" s="100"/>
    </row>
    <row r="296" spans="1:4" ht="12.75">
      <c r="A296" s="79"/>
      <c r="C296" s="83"/>
      <c r="D296" s="100"/>
    </row>
    <row r="297" spans="1:4" ht="12.75">
      <c r="A297" s="79"/>
      <c r="C297" s="83"/>
      <c r="D297" s="100"/>
    </row>
    <row r="298" spans="1:4" ht="12.75">
      <c r="A298" s="79"/>
      <c r="C298" s="83"/>
      <c r="D298" s="100"/>
    </row>
    <row r="299" spans="1:4" ht="12.75">
      <c r="A299" s="79"/>
      <c r="C299" s="83"/>
      <c r="D299" s="100"/>
    </row>
    <row r="300" spans="1:4" ht="12.75">
      <c r="A300" s="79"/>
      <c r="C300" s="83"/>
      <c r="D300" s="100"/>
    </row>
    <row r="301" spans="1:4" ht="12.75">
      <c r="A301" s="79"/>
      <c r="C301" s="83"/>
      <c r="D301" s="100"/>
    </row>
    <row r="302" spans="1:4" ht="12.75">
      <c r="A302" s="79"/>
      <c r="C302" s="83"/>
      <c r="D302" s="100"/>
    </row>
    <row r="303" spans="1:4" ht="12.75">
      <c r="A303" s="79"/>
      <c r="C303" s="83"/>
      <c r="D303" s="100"/>
    </row>
    <row r="304" spans="1:4" ht="12.75">
      <c r="A304" s="79"/>
      <c r="C304" s="83"/>
      <c r="D304" s="100"/>
    </row>
    <row r="305" spans="1:4" ht="12.75">
      <c r="A305" s="79"/>
      <c r="C305" s="83"/>
      <c r="D305" s="100"/>
    </row>
    <row r="306" spans="1:4" ht="12.75">
      <c r="A306" s="79"/>
      <c r="C306" s="83"/>
      <c r="D306" s="100"/>
    </row>
    <row r="307" spans="1:4" ht="12.75">
      <c r="A307" s="79"/>
      <c r="C307" s="83"/>
      <c r="D307" s="100"/>
    </row>
    <row r="308" spans="1:4" ht="12.75">
      <c r="A308" s="79"/>
      <c r="C308" s="83"/>
      <c r="D308" s="100"/>
    </row>
    <row r="309" spans="1:4" ht="12.75">
      <c r="A309" s="79"/>
      <c r="C309" s="83"/>
      <c r="D309" s="100"/>
    </row>
    <row r="310" spans="1:4" ht="12.75">
      <c r="A310" s="79"/>
      <c r="C310" s="83"/>
      <c r="D310" s="100"/>
    </row>
    <row r="311" spans="1:4" ht="12.75">
      <c r="A311" s="79"/>
      <c r="C311" s="83"/>
      <c r="D311" s="100"/>
    </row>
    <row r="312" spans="1:4" ht="12.75">
      <c r="A312" s="79"/>
      <c r="C312" s="83"/>
      <c r="D312" s="100"/>
    </row>
    <row r="313" spans="1:4" ht="12.75">
      <c r="A313" s="79"/>
      <c r="C313" s="83"/>
      <c r="D313" s="100"/>
    </row>
    <row r="314" spans="1:4" ht="12.75">
      <c r="A314" s="79"/>
      <c r="C314" s="83"/>
      <c r="D314" s="100"/>
    </row>
    <row r="315" spans="1:4" ht="12.75">
      <c r="A315" s="79"/>
      <c r="C315" s="83"/>
      <c r="D315" s="100"/>
    </row>
    <row r="316" spans="1:4" ht="12.75">
      <c r="A316" s="79"/>
      <c r="C316" s="83"/>
      <c r="D316" s="100"/>
    </row>
    <row r="317" spans="1:4" ht="12.75">
      <c r="A317" s="79"/>
      <c r="C317" s="83"/>
      <c r="D317" s="100"/>
    </row>
    <row r="318" spans="1:4" ht="12.75">
      <c r="A318" s="79"/>
      <c r="C318" s="83"/>
      <c r="D318" s="100"/>
    </row>
    <row r="319" spans="1:4" ht="12.75">
      <c r="A319" s="79"/>
      <c r="C319" s="83"/>
      <c r="D319" s="100"/>
    </row>
    <row r="320" spans="1:4" ht="12.75">
      <c r="A320" s="79"/>
      <c r="C320" s="83"/>
      <c r="D320" s="100"/>
    </row>
    <row r="321" spans="1:4" ht="12.75">
      <c r="A321" s="79"/>
      <c r="C321" s="83"/>
      <c r="D321" s="100"/>
    </row>
    <row r="322" spans="1:4" ht="12.75">
      <c r="A322" s="79"/>
      <c r="C322" s="83"/>
      <c r="D322" s="100"/>
    </row>
    <row r="323" spans="1:4" ht="12.75">
      <c r="A323" s="79"/>
      <c r="C323" s="83"/>
      <c r="D323" s="100"/>
    </row>
    <row r="324" spans="1:4" ht="12.75">
      <c r="A324" s="79"/>
      <c r="C324" s="83"/>
      <c r="D324" s="100"/>
    </row>
    <row r="325" spans="1:4" ht="12.75">
      <c r="A325" s="79"/>
      <c r="C325" s="83"/>
      <c r="D325" s="100"/>
    </row>
    <row r="326" spans="1:4" ht="12.75">
      <c r="A326" s="79"/>
      <c r="C326" s="83"/>
      <c r="D326" s="100"/>
    </row>
    <row r="327" spans="1:4" ht="12.75">
      <c r="A327" s="79"/>
      <c r="C327" s="83"/>
      <c r="D327" s="100"/>
    </row>
    <row r="328" spans="1:4" ht="12.75">
      <c r="A328" s="79"/>
      <c r="C328" s="83"/>
      <c r="D328" s="100"/>
    </row>
    <row r="329" spans="1:4" ht="12.75">
      <c r="A329" s="79"/>
      <c r="C329" s="83"/>
      <c r="D329" s="100"/>
    </row>
    <row r="330" spans="1:4" ht="12.75">
      <c r="A330" s="79"/>
      <c r="C330" s="83"/>
      <c r="D330" s="100"/>
    </row>
    <row r="331" spans="1:4" ht="12.75">
      <c r="A331" s="79"/>
      <c r="C331" s="83"/>
      <c r="D331" s="100"/>
    </row>
    <row r="332" spans="1:4" ht="12.75">
      <c r="A332" s="79"/>
      <c r="C332" s="83"/>
      <c r="D332" s="100"/>
    </row>
    <row r="333" spans="1:4" ht="12.75">
      <c r="A333" s="79"/>
      <c r="C333" s="83"/>
      <c r="D333" s="100"/>
    </row>
    <row r="334" spans="1:4" ht="12.75">
      <c r="A334" s="79"/>
      <c r="C334" s="83"/>
      <c r="D334" s="100"/>
    </row>
    <row r="335" spans="1:4" ht="12.75">
      <c r="A335" s="79"/>
      <c r="C335" s="83"/>
      <c r="D335" s="100"/>
    </row>
    <row r="336" spans="1:4" ht="12.75">
      <c r="A336" s="79"/>
      <c r="C336" s="83"/>
      <c r="D336" s="100"/>
    </row>
    <row r="337" spans="1:4" ht="12.75">
      <c r="A337" s="79"/>
      <c r="C337" s="83"/>
      <c r="D337" s="100"/>
    </row>
    <row r="338" spans="1:4" ht="12.75">
      <c r="A338" s="79"/>
      <c r="C338" s="83"/>
      <c r="D338" s="100"/>
    </row>
    <row r="339" spans="1:4" ht="12.75">
      <c r="A339" s="79"/>
      <c r="C339" s="83"/>
      <c r="D339" s="100"/>
    </row>
    <row r="340" spans="1:4" ht="12.75">
      <c r="A340" s="79"/>
      <c r="C340" s="83"/>
      <c r="D340" s="100"/>
    </row>
    <row r="341" spans="1:4" ht="12.75">
      <c r="A341" s="79"/>
      <c r="C341" s="83"/>
      <c r="D341" s="100"/>
    </row>
    <row r="342" spans="1:4" ht="12.75">
      <c r="A342" s="79"/>
      <c r="C342" s="83"/>
      <c r="D342" s="100"/>
    </row>
    <row r="343" spans="1:4" ht="12.75">
      <c r="A343" s="79"/>
      <c r="C343" s="83"/>
      <c r="D343" s="100"/>
    </row>
    <row r="344" spans="1:4" ht="12.75">
      <c r="A344" s="79"/>
      <c r="C344" s="83"/>
      <c r="D344" s="100"/>
    </row>
    <row r="345" spans="1:4" ht="12.75">
      <c r="A345" s="79"/>
      <c r="C345" s="83"/>
      <c r="D345" s="100"/>
    </row>
    <row r="346" spans="1:4" ht="12.75">
      <c r="A346" s="79"/>
      <c r="C346" s="83"/>
      <c r="D346" s="100"/>
    </row>
    <row r="347" spans="1:4" ht="12.75">
      <c r="A347" s="79"/>
      <c r="C347" s="83"/>
      <c r="D347" s="100"/>
    </row>
    <row r="348" spans="1:4" ht="12.75">
      <c r="A348" s="79"/>
      <c r="C348" s="83"/>
      <c r="D348" s="100"/>
    </row>
    <row r="349" spans="1:4" ht="12.75">
      <c r="A349" s="79"/>
      <c r="C349" s="83"/>
      <c r="D349" s="100"/>
    </row>
    <row r="350" spans="1:4" ht="12.75">
      <c r="A350" s="79"/>
      <c r="C350" s="83"/>
      <c r="D350" s="100"/>
    </row>
    <row r="351" spans="1:4" ht="12.75">
      <c r="A351" s="79"/>
      <c r="C351" s="83"/>
      <c r="D351" s="100"/>
    </row>
    <row r="352" spans="1:4" ht="12.75">
      <c r="A352" s="79"/>
      <c r="C352" s="83"/>
      <c r="D352" s="100"/>
    </row>
    <row r="353" spans="1:4" ht="12.75">
      <c r="A353" s="79"/>
      <c r="C353" s="83"/>
      <c r="D353" s="100"/>
    </row>
    <row r="354" spans="1:4" ht="12.75">
      <c r="A354" s="79"/>
      <c r="C354" s="83"/>
      <c r="D354" s="100"/>
    </row>
    <row r="355" spans="1:4" ht="12.75">
      <c r="A355" s="79"/>
      <c r="C355" s="83"/>
      <c r="D355" s="100"/>
    </row>
    <row r="356" spans="1:4" ht="12.75">
      <c r="A356" s="79"/>
      <c r="C356" s="83"/>
      <c r="D356" s="100"/>
    </row>
    <row r="357" spans="1:4" ht="12.75">
      <c r="A357" s="79"/>
      <c r="C357" s="83"/>
      <c r="D357" s="100"/>
    </row>
    <row r="358" spans="1:4" ht="12.75">
      <c r="A358" s="79"/>
      <c r="C358" s="83"/>
      <c r="D358" s="100"/>
    </row>
    <row r="359" spans="1:4" ht="12.75">
      <c r="A359" s="79"/>
      <c r="C359" s="83"/>
      <c r="D359" s="100"/>
    </row>
    <row r="360" spans="1:4" ht="12.75">
      <c r="A360" s="79"/>
      <c r="C360" s="83"/>
      <c r="D360" s="100"/>
    </row>
    <row r="361" spans="1:4" ht="12.75">
      <c r="A361" s="79"/>
      <c r="C361" s="83"/>
      <c r="D361" s="100"/>
    </row>
    <row r="362" spans="1:4" ht="12.75">
      <c r="A362" s="79"/>
      <c r="C362" s="83"/>
      <c r="D362" s="100"/>
    </row>
    <row r="363" spans="1:4" ht="12.75">
      <c r="A363" s="79"/>
      <c r="C363" s="83"/>
      <c r="D363" s="100"/>
    </row>
    <row r="364" spans="1:4" ht="12.75">
      <c r="A364" s="79"/>
      <c r="C364" s="83"/>
      <c r="D364" s="100"/>
    </row>
    <row r="365" spans="1:4" ht="12.75">
      <c r="A365" s="79"/>
      <c r="C365" s="83"/>
      <c r="D365" s="100"/>
    </row>
    <row r="366" spans="1:4" ht="12.75">
      <c r="A366" s="79"/>
      <c r="C366" s="83"/>
      <c r="D366" s="100"/>
    </row>
    <row r="367" spans="1:4" ht="12.75">
      <c r="A367" s="79"/>
      <c r="C367" s="83"/>
      <c r="D367" s="100"/>
    </row>
    <row r="368" spans="1:4" ht="12.75">
      <c r="A368" s="79"/>
      <c r="C368" s="83"/>
      <c r="D368" s="100"/>
    </row>
    <row r="369" spans="1:4" ht="12.75">
      <c r="A369" s="79"/>
      <c r="C369" s="83"/>
      <c r="D369" s="100"/>
    </row>
    <row r="370" spans="1:4" ht="12.75">
      <c r="A370" s="79"/>
      <c r="C370" s="83"/>
      <c r="D370" s="100"/>
    </row>
    <row r="371" spans="1:4" ht="12.75">
      <c r="A371" s="79"/>
      <c r="C371" s="83"/>
      <c r="D371" s="100"/>
    </row>
    <row r="372" spans="1:4" ht="12.75">
      <c r="A372" s="79"/>
      <c r="C372" s="83"/>
      <c r="D372" s="100"/>
    </row>
    <row r="373" spans="1:4" ht="12.75">
      <c r="A373" s="79"/>
      <c r="C373" s="83"/>
      <c r="D373" s="100"/>
    </row>
    <row r="374" spans="1:4" ht="12.75">
      <c r="A374" s="79"/>
      <c r="C374" s="83"/>
      <c r="D374" s="100"/>
    </row>
    <row r="375" spans="1:4" ht="12.75">
      <c r="A375" s="79"/>
      <c r="C375" s="83"/>
      <c r="D375" s="100"/>
    </row>
    <row r="376" spans="1:4" ht="12.75">
      <c r="A376" s="79"/>
      <c r="C376" s="83"/>
      <c r="D376" s="100"/>
    </row>
    <row r="377" spans="1:4" ht="12.75">
      <c r="A377" s="79"/>
      <c r="C377" s="83"/>
      <c r="D377" s="100"/>
    </row>
    <row r="378" spans="1:4" ht="12.75">
      <c r="A378" s="79"/>
      <c r="C378" s="83"/>
      <c r="D378" s="100"/>
    </row>
    <row r="379" spans="1:4" ht="12.75">
      <c r="A379" s="79"/>
      <c r="C379" s="83"/>
      <c r="D379" s="100"/>
    </row>
    <row r="380" spans="1:4" ht="12.75">
      <c r="A380" s="79"/>
      <c r="C380" s="83"/>
      <c r="D380" s="100"/>
    </row>
    <row r="381" spans="1:4" ht="12.75">
      <c r="A381" s="79"/>
      <c r="C381" s="83"/>
      <c r="D381" s="100"/>
    </row>
    <row r="382" spans="1:4" ht="12.75">
      <c r="A382" s="79"/>
      <c r="C382" s="83"/>
      <c r="D382" s="100"/>
    </row>
    <row r="383" spans="1:4" ht="12.75">
      <c r="A383" s="79"/>
      <c r="C383" s="83"/>
      <c r="D383" s="100"/>
    </row>
    <row r="384" spans="1:4" ht="12.75">
      <c r="A384" s="79"/>
      <c r="C384" s="83"/>
      <c r="D384" s="100"/>
    </row>
    <row r="385" spans="1:4" ht="12.75">
      <c r="A385" s="79"/>
      <c r="C385" s="83"/>
      <c r="D385" s="100"/>
    </row>
    <row r="386" spans="1:4" ht="12.75">
      <c r="A386" s="79"/>
      <c r="C386" s="83"/>
      <c r="D386" s="100"/>
    </row>
    <row r="387" spans="1:4" ht="12.75">
      <c r="A387" s="79"/>
      <c r="C387" s="83"/>
      <c r="D387" s="100"/>
    </row>
    <row r="388" spans="1:4" ht="12.75">
      <c r="A388" s="79"/>
      <c r="C388" s="83"/>
      <c r="D388" s="100"/>
    </row>
    <row r="389" spans="1:4" ht="12.75">
      <c r="A389" s="79"/>
      <c r="C389" s="83"/>
      <c r="D389" s="100"/>
    </row>
    <row r="390" spans="1:4" ht="12.75">
      <c r="A390" s="79"/>
      <c r="C390" s="83"/>
      <c r="D390" s="100"/>
    </row>
    <row r="391" spans="1:4" ht="12.75">
      <c r="A391" s="79"/>
      <c r="C391" s="83"/>
      <c r="D391" s="100"/>
    </row>
    <row r="392" spans="1:4" ht="12.75">
      <c r="A392" s="79"/>
      <c r="C392" s="83"/>
      <c r="D392" s="100"/>
    </row>
    <row r="393" spans="1:4" ht="12.75">
      <c r="A393" s="79"/>
      <c r="C393" s="83"/>
      <c r="D393" s="100"/>
    </row>
    <row r="394" spans="1:4" ht="12.75">
      <c r="A394" s="79"/>
      <c r="C394" s="83"/>
      <c r="D394" s="100"/>
    </row>
    <row r="395" spans="1:4" ht="12.75">
      <c r="A395" s="79"/>
      <c r="C395" s="83"/>
      <c r="D395" s="100"/>
    </row>
    <row r="396" spans="1:4" ht="12.75">
      <c r="A396" s="79"/>
      <c r="C396" s="83"/>
      <c r="D396" s="100"/>
    </row>
    <row r="397" spans="1:4" ht="12.75">
      <c r="A397" s="79"/>
      <c r="C397" s="83"/>
      <c r="D397" s="100"/>
    </row>
    <row r="398" spans="1:4" ht="12.75">
      <c r="A398" s="79"/>
      <c r="C398" s="83"/>
      <c r="D398" s="100"/>
    </row>
    <row r="399" spans="1:4" ht="12.75">
      <c r="A399" s="79"/>
      <c r="C399" s="83"/>
      <c r="D399" s="100"/>
    </row>
    <row r="400" spans="1:4" ht="12.75">
      <c r="A400" s="79"/>
      <c r="C400" s="83"/>
      <c r="D400" s="100"/>
    </row>
    <row r="401" spans="1:4" ht="12.75">
      <c r="A401" s="79"/>
      <c r="C401" s="83"/>
      <c r="D401" s="100"/>
    </row>
    <row r="402" spans="1:4" ht="12.75">
      <c r="A402" s="79"/>
      <c r="C402" s="83"/>
      <c r="D402" s="100"/>
    </row>
    <row r="403" spans="1:4" ht="12.75">
      <c r="A403" s="79"/>
      <c r="C403" s="83"/>
      <c r="D403" s="100"/>
    </row>
    <row r="404" spans="1:4" ht="12.75">
      <c r="A404" s="79"/>
      <c r="C404" s="83"/>
      <c r="D404" s="100"/>
    </row>
    <row r="405" spans="1:4" ht="12.75">
      <c r="A405" s="79"/>
      <c r="C405" s="83"/>
      <c r="D405" s="100"/>
    </row>
    <row r="406" spans="1:4" ht="12.75">
      <c r="A406" s="79"/>
      <c r="C406" s="83"/>
      <c r="D406" s="100"/>
    </row>
    <row r="407" spans="1:4" ht="12.75">
      <c r="A407" s="79"/>
      <c r="C407" s="83"/>
      <c r="D407" s="100"/>
    </row>
    <row r="408" spans="1:4" ht="12.75">
      <c r="A408" s="79"/>
      <c r="C408" s="83"/>
      <c r="D408" s="100"/>
    </row>
    <row r="409" spans="1:4" ht="12.75">
      <c r="A409" s="79"/>
      <c r="C409" s="83"/>
      <c r="D409" s="100"/>
    </row>
    <row r="410" spans="1:4" ht="12.75">
      <c r="A410" s="79"/>
      <c r="C410" s="83"/>
      <c r="D410" s="100"/>
    </row>
    <row r="411" spans="1:4" ht="12.75">
      <c r="A411" s="79"/>
      <c r="C411" s="83"/>
      <c r="D411" s="100"/>
    </row>
    <row r="412" spans="1:4" ht="12.75">
      <c r="A412" s="79"/>
      <c r="C412" s="83"/>
      <c r="D412" s="100"/>
    </row>
    <row r="413" spans="1:4" ht="12.75">
      <c r="A413" s="79"/>
      <c r="C413" s="83"/>
      <c r="D413" s="100"/>
    </row>
    <row r="414" spans="1:4" ht="12.75">
      <c r="A414" s="79"/>
      <c r="C414" s="83"/>
      <c r="D414" s="100"/>
    </row>
    <row r="415" spans="1:4" ht="12.75">
      <c r="A415" s="79"/>
      <c r="C415" s="83"/>
      <c r="D415" s="100"/>
    </row>
    <row r="416" spans="1:4" ht="12.75">
      <c r="A416" s="79"/>
      <c r="C416" s="83"/>
      <c r="D416" s="100"/>
    </row>
    <row r="417" spans="1:4" ht="12.75">
      <c r="A417" s="79"/>
      <c r="C417" s="83"/>
      <c r="D417" s="100"/>
    </row>
    <row r="418" spans="1:4" ht="12.75">
      <c r="A418" s="79"/>
      <c r="C418" s="83"/>
      <c r="D418" s="100"/>
    </row>
    <row r="419" spans="1:4" ht="12.75">
      <c r="A419" s="79"/>
      <c r="C419" s="83"/>
      <c r="D419" s="100"/>
    </row>
    <row r="420" spans="1:4" ht="12.75">
      <c r="A420" s="79"/>
      <c r="C420" s="83"/>
      <c r="D420" s="100"/>
    </row>
    <row r="421" spans="1:4" ht="12.75">
      <c r="A421" s="79"/>
      <c r="C421" s="83"/>
      <c r="D421" s="100"/>
    </row>
    <row r="422" spans="1:4" ht="12.75">
      <c r="A422" s="79"/>
      <c r="C422" s="83"/>
      <c r="D422" s="100"/>
    </row>
    <row r="423" spans="1:4" ht="12.75">
      <c r="A423" s="79"/>
      <c r="C423" s="83"/>
      <c r="D423" s="100"/>
    </row>
    <row r="424" spans="1:4" ht="12.75">
      <c r="A424" s="79"/>
      <c r="C424" s="83"/>
      <c r="D424" s="100"/>
    </row>
    <row r="425" spans="1:4" ht="12.75">
      <c r="A425" s="79"/>
      <c r="C425" s="83"/>
      <c r="D425" s="100"/>
    </row>
    <row r="426" spans="1:4" ht="12.75">
      <c r="A426" s="79"/>
      <c r="C426" s="83"/>
      <c r="D426" s="100"/>
    </row>
    <row r="427" spans="1:4" ht="12.75">
      <c r="A427" s="79"/>
      <c r="C427" s="83"/>
      <c r="D427" s="100"/>
    </row>
    <row r="428" spans="1:4" ht="12.75">
      <c r="A428" s="79"/>
      <c r="C428" s="83"/>
      <c r="D428" s="100"/>
    </row>
    <row r="429" spans="1:4" ht="12.75">
      <c r="A429" s="79"/>
      <c r="C429" s="83"/>
      <c r="D429" s="100"/>
    </row>
    <row r="430" spans="1:4" ht="12.75">
      <c r="A430" s="79"/>
      <c r="C430" s="83"/>
      <c r="D430" s="100"/>
    </row>
    <row r="431" spans="1:4" ht="12.75">
      <c r="A431" s="79"/>
      <c r="C431" s="83"/>
      <c r="D431" s="100"/>
    </row>
    <row r="432" spans="1:4" ht="12.75">
      <c r="A432" s="79"/>
      <c r="C432" s="83"/>
      <c r="D432" s="100"/>
    </row>
    <row r="433" spans="1:4" ht="12.75">
      <c r="A433" s="79"/>
      <c r="C433" s="83"/>
      <c r="D433" s="100"/>
    </row>
    <row r="434" spans="1:4" ht="12.75">
      <c r="A434" s="79"/>
      <c r="C434" s="83"/>
      <c r="D434" s="100"/>
    </row>
    <row r="435" spans="1:4" ht="12.75">
      <c r="A435" s="79"/>
      <c r="C435" s="83"/>
      <c r="D435" s="100"/>
    </row>
    <row r="436" spans="1:4" ht="12.75">
      <c r="A436" s="79"/>
      <c r="C436" s="83"/>
      <c r="D436" s="100"/>
    </row>
    <row r="437" spans="1:4" ht="12.75">
      <c r="A437" s="79"/>
      <c r="C437" s="83"/>
      <c r="D437" s="100"/>
    </row>
    <row r="438" spans="1:4" ht="12.75">
      <c r="A438" s="79"/>
      <c r="C438" s="83"/>
      <c r="D438" s="100"/>
    </row>
    <row r="439" spans="1:4" ht="12.75">
      <c r="A439" s="79"/>
      <c r="C439" s="83"/>
      <c r="D439" s="100"/>
    </row>
    <row r="440" spans="1:4" ht="12.75">
      <c r="A440" s="79"/>
      <c r="C440" s="83"/>
      <c r="D440" s="100"/>
    </row>
    <row r="441" spans="1:4" ht="12.75">
      <c r="A441" s="79"/>
      <c r="C441" s="83"/>
      <c r="D441" s="100"/>
    </row>
    <row r="442" spans="1:4" ht="12.75">
      <c r="A442" s="79"/>
      <c r="C442" s="83"/>
      <c r="D442" s="100"/>
    </row>
    <row r="443" spans="1:4" ht="12.75">
      <c r="A443" s="79"/>
      <c r="C443" s="83"/>
      <c r="D443" s="100"/>
    </row>
    <row r="444" spans="1:4" ht="12.75">
      <c r="A444" s="79"/>
      <c r="C444" s="83"/>
      <c r="D444" s="100"/>
    </row>
    <row r="445" spans="1:4" ht="12.75">
      <c r="A445" s="79"/>
      <c r="C445" s="83"/>
      <c r="D445" s="100"/>
    </row>
    <row r="446" spans="1:4" ht="12.75">
      <c r="A446" s="79"/>
      <c r="C446" s="83"/>
      <c r="D446" s="100"/>
    </row>
    <row r="447" spans="1:4" ht="12.75">
      <c r="A447" s="79"/>
      <c r="C447" s="83"/>
      <c r="D447" s="100"/>
    </row>
    <row r="448" spans="1:4" ht="12.75">
      <c r="A448" s="79"/>
      <c r="C448" s="83"/>
      <c r="D448" s="100"/>
    </row>
    <row r="449" spans="1:4" ht="12.75">
      <c r="A449" s="79"/>
      <c r="C449" s="83"/>
      <c r="D449" s="100"/>
    </row>
    <row r="450" spans="1:4" ht="12.75">
      <c r="A450" s="79"/>
      <c r="C450" s="83"/>
      <c r="D450" s="100"/>
    </row>
    <row r="451" spans="1:4" ht="12.75">
      <c r="A451" s="79"/>
      <c r="C451" s="83"/>
      <c r="D451" s="100"/>
    </row>
    <row r="452" spans="1:4" ht="12.75">
      <c r="A452" s="79"/>
      <c r="C452" s="83"/>
      <c r="D452" s="100"/>
    </row>
    <row r="453" spans="1:4" ht="12.75">
      <c r="A453" s="79"/>
      <c r="C453" s="83"/>
      <c r="D453" s="100"/>
    </row>
    <row r="454" spans="1:4" ht="12.75">
      <c r="A454" s="79"/>
      <c r="C454" s="83"/>
      <c r="D454" s="100"/>
    </row>
    <row r="455" spans="1:4" ht="12.75">
      <c r="A455" s="79"/>
      <c r="C455" s="83"/>
      <c r="D455" s="100"/>
    </row>
    <row r="456" spans="1:4" ht="12.75">
      <c r="A456" s="79"/>
      <c r="C456" s="83"/>
      <c r="D456" s="100"/>
    </row>
    <row r="457" spans="1:4" ht="12.75">
      <c r="A457" s="79"/>
      <c r="C457" s="83"/>
      <c r="D457" s="100"/>
    </row>
    <row r="458" spans="1:4" ht="12.75">
      <c r="A458" s="79"/>
      <c r="C458" s="83"/>
      <c r="D458" s="100"/>
    </row>
    <row r="459" spans="1:4" ht="12.75">
      <c r="A459" s="79"/>
      <c r="C459" s="83"/>
      <c r="D459" s="100"/>
    </row>
    <row r="460" spans="1:4" ht="12.75">
      <c r="A460" s="79"/>
      <c r="C460" s="83"/>
      <c r="D460" s="100"/>
    </row>
    <row r="461" spans="1:4" ht="12.75">
      <c r="A461" s="79"/>
      <c r="C461" s="83"/>
      <c r="D461" s="100"/>
    </row>
    <row r="462" spans="1:4" ht="12.75">
      <c r="A462" s="79"/>
      <c r="C462" s="83"/>
      <c r="D462" s="100"/>
    </row>
    <row r="463" spans="1:4" ht="12.75">
      <c r="A463" s="79"/>
      <c r="C463" s="83"/>
      <c r="D463" s="100"/>
    </row>
    <row r="464" spans="1:4" ht="12.75">
      <c r="A464" s="79"/>
      <c r="C464" s="83"/>
      <c r="D464" s="100"/>
    </row>
    <row r="465" spans="1:4" ht="12.75">
      <c r="A465" s="79"/>
      <c r="C465" s="83"/>
      <c r="D465" s="100"/>
    </row>
    <row r="466" spans="1:4" ht="12.75">
      <c r="A466" s="79"/>
      <c r="C466" s="83"/>
      <c r="D466" s="100"/>
    </row>
    <row r="467" spans="1:4" ht="12.75">
      <c r="A467" s="79"/>
      <c r="C467" s="83"/>
      <c r="D467" s="100"/>
    </row>
    <row r="468" spans="1:4" ht="12.75">
      <c r="A468" s="79"/>
      <c r="C468" s="83"/>
      <c r="D468" s="100"/>
    </row>
    <row r="469" spans="1:4" ht="12.75">
      <c r="A469" s="79"/>
      <c r="C469" s="83"/>
      <c r="D469" s="100"/>
    </row>
    <row r="470" spans="1:4" ht="12.75">
      <c r="A470" s="79"/>
      <c r="C470" s="83"/>
      <c r="D470" s="100"/>
    </row>
    <row r="471" spans="1:4" ht="12.75">
      <c r="A471" s="79"/>
      <c r="C471" s="83"/>
      <c r="D471" s="100"/>
    </row>
    <row r="472" spans="1:4" ht="12.75">
      <c r="A472" s="79"/>
      <c r="C472" s="83"/>
      <c r="D472" s="100"/>
    </row>
    <row r="473" spans="1:4" ht="12.75">
      <c r="A473" s="79"/>
      <c r="C473" s="83"/>
      <c r="D473" s="100"/>
    </row>
    <row r="474" spans="1:4" ht="12.75">
      <c r="A474" s="79"/>
      <c r="C474" s="83"/>
      <c r="D474" s="100"/>
    </row>
    <row r="475" spans="1:4" ht="12.75">
      <c r="A475" s="79"/>
      <c r="C475" s="83"/>
      <c r="D475" s="100"/>
    </row>
    <row r="476" spans="1:4" ht="12.75">
      <c r="A476" s="79"/>
      <c r="C476" s="83"/>
      <c r="D476" s="100"/>
    </row>
    <row r="477" spans="1:4" ht="12.75">
      <c r="A477" s="79"/>
      <c r="C477" s="83"/>
      <c r="D477" s="100"/>
    </row>
    <row r="478" spans="1:4" ht="12.75">
      <c r="A478" s="79"/>
      <c r="C478" s="83"/>
      <c r="D478" s="100"/>
    </row>
    <row r="479" spans="1:4" ht="12.75">
      <c r="A479" s="79"/>
      <c r="C479" s="83"/>
      <c r="D479" s="100"/>
    </row>
    <row r="480" spans="1:4" ht="12.75">
      <c r="A480" s="79"/>
      <c r="C480" s="83"/>
      <c r="D480" s="100"/>
    </row>
    <row r="481" spans="1:4" ht="12.75">
      <c r="A481" s="79"/>
      <c r="C481" s="83"/>
      <c r="D481" s="100"/>
    </row>
    <row r="482" spans="1:4" ht="12.75">
      <c r="A482" s="79"/>
      <c r="C482" s="83"/>
      <c r="D482" s="100"/>
    </row>
    <row r="483" spans="1:4" ht="12.75">
      <c r="A483" s="79"/>
      <c r="C483" s="83"/>
      <c r="D483" s="100"/>
    </row>
    <row r="484" spans="1:4" ht="12.75">
      <c r="A484" s="79"/>
      <c r="C484" s="83"/>
      <c r="D484" s="100"/>
    </row>
    <row r="485" spans="1:4" ht="12.75">
      <c r="A485" s="79"/>
      <c r="C485" s="83"/>
      <c r="D485" s="100"/>
    </row>
    <row r="486" spans="1:4" ht="12.75">
      <c r="A486" s="79"/>
      <c r="C486" s="83"/>
      <c r="D486" s="100"/>
    </row>
    <row r="487" spans="1:4" ht="12.75">
      <c r="A487" s="79"/>
      <c r="C487" s="83"/>
      <c r="D487" s="100"/>
    </row>
    <row r="488" spans="1:4" ht="12.75">
      <c r="A488" s="79"/>
      <c r="C488" s="83"/>
      <c r="D488" s="100"/>
    </row>
    <row r="489" spans="1:4" ht="12.75">
      <c r="A489" s="79"/>
      <c r="C489" s="83"/>
      <c r="D489" s="100"/>
    </row>
    <row r="490" spans="1:4" ht="12.75">
      <c r="A490" s="79"/>
      <c r="C490" s="83"/>
      <c r="D490" s="100"/>
    </row>
    <row r="491" spans="1:4" ht="12.75">
      <c r="A491" s="79"/>
      <c r="C491" s="83"/>
      <c r="D491" s="100"/>
    </row>
    <row r="492" spans="1:4" ht="12.75">
      <c r="A492" s="79"/>
      <c r="C492" s="83"/>
      <c r="D492" s="100"/>
    </row>
    <row r="493" spans="1:4" ht="12.75">
      <c r="A493" s="79"/>
      <c r="C493" s="83"/>
      <c r="D493" s="100"/>
    </row>
    <row r="494" spans="1:4" ht="12.75">
      <c r="A494" s="79"/>
      <c r="C494" s="83"/>
      <c r="D494" s="100"/>
    </row>
    <row r="495" spans="1:4" ht="12.75">
      <c r="A495" s="79"/>
      <c r="C495" s="83"/>
      <c r="D495" s="100"/>
    </row>
    <row r="496" spans="1:4" ht="12.75">
      <c r="A496" s="79"/>
      <c r="C496" s="83"/>
      <c r="D496" s="100"/>
    </row>
    <row r="497" spans="1:4" ht="12.75">
      <c r="A497" s="79"/>
      <c r="C497" s="83"/>
      <c r="D497" s="100"/>
    </row>
    <row r="498" spans="1:4" ht="12.75">
      <c r="A498" s="79"/>
      <c r="C498" s="83"/>
      <c r="D498" s="100"/>
    </row>
    <row r="499" spans="1:4" ht="12.75">
      <c r="A499" s="79"/>
      <c r="C499" s="83"/>
      <c r="D499" s="100"/>
    </row>
    <row r="500" spans="1:4" ht="12.75">
      <c r="A500" s="79"/>
      <c r="C500" s="83"/>
      <c r="D500" s="100"/>
    </row>
    <row r="501" spans="1:4" ht="12.75">
      <c r="A501" s="79"/>
      <c r="C501" s="83"/>
      <c r="D501" s="100"/>
    </row>
    <row r="502" spans="1:4" ht="12.75">
      <c r="A502" s="79"/>
      <c r="C502" s="83"/>
      <c r="D502" s="100"/>
    </row>
    <row r="503" spans="1:4" ht="12.75">
      <c r="A503" s="79"/>
      <c r="C503" s="83"/>
      <c r="D503" s="100"/>
    </row>
    <row r="504" spans="1:4" ht="12.75">
      <c r="A504" s="79"/>
      <c r="C504" s="83"/>
      <c r="D504" s="100"/>
    </row>
    <row r="505" spans="1:4" ht="12.75">
      <c r="A505" s="79"/>
      <c r="C505" s="83"/>
      <c r="D505" s="100"/>
    </row>
    <row r="506" spans="1:4" ht="12.75">
      <c r="A506" s="79"/>
      <c r="C506" s="83"/>
      <c r="D506" s="100"/>
    </row>
    <row r="507" spans="1:4" ht="12.75">
      <c r="A507" s="79"/>
      <c r="C507" s="83"/>
      <c r="D507" s="100"/>
    </row>
    <row r="508" spans="1:4" ht="12.75">
      <c r="A508" s="79"/>
      <c r="C508" s="83"/>
      <c r="D508" s="100"/>
    </row>
    <row r="509" spans="1:4" ht="12.75">
      <c r="A509" s="79"/>
      <c r="C509" s="83"/>
      <c r="D509" s="100"/>
    </row>
    <row r="510" spans="1:4" ht="12.75">
      <c r="A510" s="79"/>
      <c r="C510" s="83"/>
      <c r="D510" s="100"/>
    </row>
    <row r="511" spans="1:4" ht="12.75">
      <c r="A511" s="79"/>
      <c r="C511" s="83"/>
      <c r="D511" s="100"/>
    </row>
    <row r="512" spans="1:4" ht="12.75">
      <c r="A512" s="79"/>
      <c r="C512" s="83"/>
      <c r="D512" s="100"/>
    </row>
    <row r="513" spans="1:4" ht="12.75">
      <c r="A513" s="79"/>
      <c r="C513" s="83"/>
      <c r="D513" s="100"/>
    </row>
    <row r="514" spans="1:4" ht="12.75">
      <c r="A514" s="79"/>
      <c r="C514" s="83"/>
      <c r="D514" s="100"/>
    </row>
    <row r="515" spans="1:4" ht="12.75">
      <c r="A515" s="79"/>
      <c r="C515" s="83"/>
      <c r="D515" s="100"/>
    </row>
    <row r="516" spans="1:4" ht="12.75">
      <c r="A516" s="79"/>
      <c r="C516" s="83"/>
      <c r="D516" s="100"/>
    </row>
    <row r="517" spans="1:4" ht="12.75">
      <c r="A517" s="79"/>
      <c r="C517" s="83"/>
      <c r="D517" s="100"/>
    </row>
    <row r="518" spans="1:4" ht="12.75">
      <c r="A518" s="79"/>
      <c r="C518" s="83"/>
      <c r="D518" s="100"/>
    </row>
    <row r="519" spans="1:4" ht="12.75">
      <c r="A519" s="79"/>
      <c r="C519" s="83"/>
      <c r="D519" s="100"/>
    </row>
    <row r="520" spans="1:4" ht="12.75">
      <c r="A520" s="79"/>
      <c r="C520" s="83"/>
      <c r="D520" s="100"/>
    </row>
    <row r="521" spans="1:4" ht="12.75">
      <c r="A521" s="79"/>
      <c r="C521" s="83"/>
      <c r="D521" s="100"/>
    </row>
    <row r="522" spans="1:4" ht="12.75">
      <c r="A522" s="79"/>
      <c r="C522" s="83"/>
      <c r="D522" s="100"/>
    </row>
    <row r="523" spans="1:4" ht="12.75">
      <c r="A523" s="79"/>
      <c r="C523" s="83"/>
      <c r="D523" s="100"/>
    </row>
    <row r="524" spans="1:4" ht="12.75">
      <c r="A524" s="79"/>
      <c r="C524" s="83"/>
      <c r="D524" s="100"/>
    </row>
    <row r="525" spans="1:4" ht="12.75">
      <c r="A525" s="79"/>
      <c r="C525" s="83"/>
      <c r="D525" s="100"/>
    </row>
    <row r="526" spans="1:4" ht="12.75">
      <c r="A526" s="79"/>
      <c r="C526" s="83"/>
      <c r="D526" s="100"/>
    </row>
    <row r="527" spans="1:4" ht="12.75">
      <c r="A527" s="79"/>
      <c r="C527" s="83"/>
      <c r="D527" s="100"/>
    </row>
    <row r="528" spans="1:4" ht="12.75">
      <c r="A528" s="79"/>
      <c r="C528" s="83"/>
      <c r="D528" s="100"/>
    </row>
    <row r="529" spans="1:4" ht="12.75">
      <c r="A529" s="79"/>
      <c r="C529" s="83"/>
      <c r="D529" s="100"/>
    </row>
    <row r="530" spans="1:4" ht="12.75">
      <c r="A530" s="79"/>
      <c r="C530" s="83"/>
      <c r="D530" s="100"/>
    </row>
    <row r="531" spans="1:4" ht="12.75">
      <c r="A531" s="79"/>
      <c r="C531" s="83"/>
      <c r="D531" s="100"/>
    </row>
    <row r="532" spans="1:4" ht="12.75">
      <c r="A532" s="79"/>
      <c r="C532" s="83"/>
      <c r="D532" s="100"/>
    </row>
    <row r="533" spans="1:4" ht="12.75">
      <c r="A533" s="79"/>
      <c r="C533" s="83"/>
      <c r="D533" s="100"/>
    </row>
    <row r="534" spans="1:4" ht="12.75">
      <c r="A534" s="79"/>
      <c r="C534" s="83"/>
      <c r="D534" s="100"/>
    </row>
    <row r="535" spans="1:4" ht="12.75">
      <c r="A535" s="79"/>
      <c r="C535" s="83"/>
      <c r="D535" s="100"/>
    </row>
    <row r="536" spans="1:4" ht="12.75">
      <c r="A536" s="79"/>
      <c r="C536" s="83"/>
      <c r="D536" s="100"/>
    </row>
    <row r="537" spans="1:4" ht="12.75">
      <c r="A537" s="79"/>
      <c r="C537" s="83"/>
      <c r="D537" s="100"/>
    </row>
    <row r="538" spans="1:4" ht="12.75">
      <c r="A538" s="79"/>
      <c r="C538" s="83"/>
      <c r="D538" s="100"/>
    </row>
    <row r="539" spans="1:4" ht="12.75">
      <c r="A539" s="79"/>
      <c r="C539" s="83"/>
      <c r="D539" s="100"/>
    </row>
    <row r="540" spans="1:4" ht="12.75">
      <c r="A540" s="79"/>
      <c r="C540" s="83"/>
      <c r="D540" s="100"/>
    </row>
    <row r="541" spans="1:4" ht="12.75">
      <c r="A541" s="79"/>
      <c r="C541" s="83"/>
      <c r="D541" s="100"/>
    </row>
    <row r="542" spans="1:4" ht="12.75">
      <c r="A542" s="79"/>
      <c r="C542" s="83"/>
      <c r="D542" s="100"/>
    </row>
    <row r="543" spans="1:4" ht="12.75">
      <c r="A543" s="79"/>
      <c r="C543" s="83"/>
      <c r="D543" s="100"/>
    </row>
    <row r="544" spans="1:4" ht="12.75">
      <c r="A544" s="79"/>
      <c r="C544" s="83"/>
      <c r="D544" s="100"/>
    </row>
    <row r="545" spans="1:4" ht="12.75">
      <c r="A545" s="79"/>
      <c r="C545" s="83"/>
      <c r="D545" s="100"/>
    </row>
    <row r="546" spans="1:4" ht="12.75">
      <c r="A546" s="79"/>
      <c r="C546" s="83"/>
      <c r="D546" s="100"/>
    </row>
    <row r="547" spans="1:4" ht="12.75">
      <c r="A547" s="79"/>
      <c r="C547" s="83"/>
      <c r="D547" s="100"/>
    </row>
    <row r="548" spans="1:4" ht="12.75">
      <c r="A548" s="79"/>
      <c r="C548" s="83"/>
      <c r="D548" s="100"/>
    </row>
    <row r="549" spans="1:4" ht="12.75">
      <c r="A549" s="79"/>
      <c r="C549" s="83"/>
      <c r="D549" s="100"/>
    </row>
    <row r="550" spans="1:4" ht="12.75">
      <c r="A550" s="79"/>
      <c r="C550" s="83"/>
      <c r="D550" s="100"/>
    </row>
    <row r="551" spans="1:4" ht="12.75">
      <c r="A551" s="79"/>
      <c r="C551" s="83"/>
      <c r="D551" s="100"/>
    </row>
    <row r="552" spans="1:4" ht="12.75">
      <c r="A552" s="79"/>
      <c r="C552" s="83"/>
      <c r="D552" s="100"/>
    </row>
    <row r="553" spans="1:4" ht="12.75">
      <c r="A553" s="79"/>
      <c r="C553" s="83"/>
      <c r="D553" s="100"/>
    </row>
    <row r="554" spans="1:4" ht="12.75">
      <c r="A554" s="79"/>
      <c r="C554" s="83"/>
      <c r="D554" s="100"/>
    </row>
    <row r="555" spans="1:4" ht="12.75">
      <c r="A555" s="79"/>
      <c r="C555" s="83"/>
      <c r="D555" s="100"/>
    </row>
    <row r="556" spans="1:4" ht="12.75">
      <c r="A556" s="79"/>
      <c r="C556" s="83"/>
      <c r="D556" s="100"/>
    </row>
    <row r="557" spans="1:4" ht="12.75">
      <c r="A557" s="79"/>
      <c r="C557" s="83"/>
      <c r="D557" s="100"/>
    </row>
    <row r="558" spans="1:4" ht="12.75">
      <c r="A558" s="79"/>
      <c r="C558" s="83"/>
      <c r="D558" s="100"/>
    </row>
    <row r="559" spans="1:4" ht="12.75">
      <c r="A559" s="79"/>
      <c r="C559" s="83"/>
      <c r="D559" s="100"/>
    </row>
    <row r="560" spans="1:4" ht="12.75">
      <c r="A560" s="79"/>
      <c r="C560" s="83"/>
      <c r="D560" s="100"/>
    </row>
    <row r="561" spans="1:4" ht="12.75">
      <c r="A561" s="79"/>
      <c r="C561" s="83"/>
      <c r="D561" s="100"/>
    </row>
    <row r="562" spans="1:4" ht="12.75">
      <c r="A562" s="79"/>
      <c r="C562" s="83"/>
      <c r="D562" s="100"/>
    </row>
    <row r="563" spans="1:4" ht="12.75">
      <c r="A563" s="79"/>
      <c r="C563" s="83"/>
      <c r="D563" s="100"/>
    </row>
    <row r="564" spans="1:4" ht="12.75">
      <c r="A564" s="79"/>
      <c r="C564" s="83"/>
      <c r="D564" s="100"/>
    </row>
    <row r="565" spans="1:4" ht="12.75">
      <c r="A565" s="79"/>
      <c r="C565" s="83"/>
      <c r="D565" s="100"/>
    </row>
    <row r="566" spans="1:4" ht="12.75">
      <c r="A566" s="79"/>
      <c r="C566" s="83"/>
      <c r="D566" s="100"/>
    </row>
    <row r="567" spans="1:4" ht="12.75">
      <c r="A567" s="79"/>
      <c r="C567" s="83"/>
      <c r="D567" s="100"/>
    </row>
    <row r="568" spans="1:4" ht="12.75">
      <c r="A568" s="79"/>
      <c r="C568" s="83"/>
      <c r="D568" s="100"/>
    </row>
    <row r="569" spans="1:4" ht="12.75">
      <c r="A569" s="79"/>
      <c r="C569" s="83"/>
      <c r="D569" s="100"/>
    </row>
    <row r="570" spans="1:4" ht="12.75">
      <c r="A570" s="79"/>
      <c r="C570" s="83"/>
      <c r="D570" s="100"/>
    </row>
    <row r="571" spans="1:4" ht="12.75">
      <c r="A571" s="79"/>
      <c r="C571" s="83"/>
      <c r="D571" s="100"/>
    </row>
    <row r="572" spans="1:4" ht="12.75">
      <c r="A572" s="79"/>
      <c r="C572" s="83"/>
      <c r="D572" s="100"/>
    </row>
    <row r="573" spans="1:4" ht="12.75">
      <c r="A573" s="79"/>
      <c r="C573" s="83"/>
      <c r="D573" s="100"/>
    </row>
    <row r="574" spans="1:4" ht="12.75">
      <c r="A574" s="79"/>
      <c r="C574" s="83"/>
      <c r="D574" s="100"/>
    </row>
    <row r="575" spans="1:4" ht="12.75">
      <c r="A575" s="79"/>
      <c r="C575" s="83"/>
      <c r="D575" s="100"/>
    </row>
    <row r="576" spans="1:4" ht="12.75">
      <c r="A576" s="79"/>
      <c r="C576" s="83"/>
      <c r="D576" s="100"/>
    </row>
    <row r="577" spans="1:4" ht="12.75">
      <c r="A577" s="79"/>
      <c r="C577" s="83"/>
      <c r="D577" s="100"/>
    </row>
    <row r="578" spans="1:4" ht="12.75">
      <c r="A578" s="79"/>
      <c r="C578" s="83"/>
      <c r="D578" s="100"/>
    </row>
    <row r="579" spans="1:4" ht="12.75">
      <c r="A579" s="79"/>
      <c r="C579" s="83"/>
      <c r="D579" s="100"/>
    </row>
    <row r="580" spans="1:4" ht="12.75">
      <c r="A580" s="79"/>
      <c r="C580" s="83"/>
      <c r="D580" s="100"/>
    </row>
    <row r="581" spans="1:4" ht="12.75">
      <c r="A581" s="79"/>
      <c r="C581" s="83"/>
      <c r="D581" s="100"/>
    </row>
    <row r="582" spans="1:4" ht="12.75">
      <c r="A582" s="79"/>
      <c r="C582" s="83"/>
      <c r="D582" s="100"/>
    </row>
    <row r="583" spans="1:4" ht="12.75">
      <c r="A583" s="79"/>
      <c r="C583" s="83"/>
      <c r="D583" s="100"/>
    </row>
    <row r="584" spans="1:4" ht="12.75">
      <c r="A584" s="79"/>
      <c r="C584" s="83"/>
      <c r="D584" s="100"/>
    </row>
    <row r="585" spans="1:4" ht="12.75">
      <c r="A585" s="79"/>
      <c r="C585" s="83"/>
      <c r="D585" s="100"/>
    </row>
    <row r="586" spans="1:4" ht="12.75">
      <c r="A586" s="79"/>
      <c r="C586" s="83"/>
      <c r="D586" s="100"/>
    </row>
    <row r="587" spans="1:4" ht="12.75">
      <c r="A587" s="79"/>
      <c r="C587" s="83"/>
      <c r="D587" s="100"/>
    </row>
    <row r="588" spans="1:4" ht="12.75">
      <c r="A588" s="79"/>
      <c r="C588" s="83"/>
      <c r="D588" s="100"/>
    </row>
    <row r="589" spans="1:4" ht="12.75">
      <c r="A589" s="79"/>
      <c r="C589" s="83"/>
      <c r="D589" s="100"/>
    </row>
    <row r="590" spans="1:4" ht="12.75">
      <c r="A590" s="79"/>
      <c r="C590" s="83"/>
      <c r="D590" s="100"/>
    </row>
    <row r="591" spans="1:4" ht="12.75">
      <c r="A591" s="79"/>
      <c r="C591" s="83"/>
      <c r="D591" s="100"/>
    </row>
    <row r="592" spans="1:4" ht="12.75">
      <c r="A592" s="79"/>
      <c r="C592" s="83"/>
      <c r="D592" s="100"/>
    </row>
    <row r="593" spans="1:4" ht="12.75">
      <c r="A593" s="79"/>
      <c r="C593" s="83"/>
      <c r="D593" s="100"/>
    </row>
    <row r="594" spans="1:4" ht="12.75">
      <c r="A594" s="79"/>
      <c r="C594" s="83"/>
      <c r="D594" s="100"/>
    </row>
    <row r="595" spans="1:4" ht="12.75">
      <c r="A595" s="79"/>
      <c r="C595" s="83"/>
      <c r="D595" s="100"/>
    </row>
    <row r="596" spans="1:4" ht="12.75">
      <c r="A596" s="79"/>
      <c r="C596" s="83"/>
      <c r="D596" s="100"/>
    </row>
    <row r="597" spans="1:4" ht="12.75">
      <c r="A597" s="79"/>
      <c r="C597" s="83"/>
      <c r="D597" s="100"/>
    </row>
    <row r="598" spans="1:4" ht="12.75">
      <c r="A598" s="79"/>
      <c r="C598" s="83"/>
      <c r="D598" s="100"/>
    </row>
    <row r="599" spans="1:4" ht="12.75">
      <c r="A599" s="79"/>
      <c r="C599" s="83"/>
      <c r="D599" s="100"/>
    </row>
    <row r="600" spans="1:4" ht="12.75">
      <c r="A600" s="79"/>
      <c r="C600" s="83"/>
      <c r="D600" s="100"/>
    </row>
    <row r="601" spans="1:4" ht="12.75">
      <c r="A601" s="79"/>
      <c r="C601" s="83"/>
      <c r="D601" s="100"/>
    </row>
    <row r="602" spans="1:4" ht="12.75">
      <c r="A602" s="79"/>
      <c r="C602" s="83"/>
      <c r="D602" s="100"/>
    </row>
    <row r="603" spans="1:4" ht="12.75">
      <c r="A603" s="79"/>
      <c r="C603" s="83"/>
      <c r="D603" s="100"/>
    </row>
    <row r="604" spans="1:4" ht="12.75">
      <c r="A604" s="79"/>
      <c r="C604" s="83"/>
      <c r="D604" s="100"/>
    </row>
    <row r="605" spans="1:4" ht="12.75">
      <c r="A605" s="79"/>
      <c r="C605" s="83"/>
      <c r="D605" s="100"/>
    </row>
    <row r="606" spans="1:4" ht="12.75">
      <c r="A606" s="79"/>
      <c r="C606" s="83"/>
      <c r="D606" s="100"/>
    </row>
    <row r="607" spans="1:4" ht="12.75">
      <c r="A607" s="79"/>
      <c r="C607" s="83"/>
      <c r="D607" s="100"/>
    </row>
    <row r="608" spans="1:4" ht="12.75">
      <c r="A608" s="79"/>
      <c r="C608" s="83"/>
      <c r="D608" s="100"/>
    </row>
    <row r="609" spans="1:4" ht="12.75">
      <c r="A609" s="79"/>
      <c r="C609" s="83"/>
      <c r="D609" s="100"/>
    </row>
    <row r="610" spans="1:4" ht="12.75">
      <c r="A610" s="79"/>
      <c r="C610" s="83"/>
      <c r="D610" s="100"/>
    </row>
    <row r="611" spans="1:4" ht="12.75">
      <c r="A611" s="79"/>
      <c r="C611" s="83"/>
      <c r="D611" s="100"/>
    </row>
    <row r="612" spans="1:4" ht="12.75">
      <c r="A612" s="79"/>
      <c r="C612" s="83"/>
      <c r="D612" s="100"/>
    </row>
    <row r="613" spans="1:4" ht="12.75">
      <c r="A613" s="79"/>
      <c r="C613" s="83"/>
      <c r="D613" s="100"/>
    </row>
    <row r="614" spans="1:4" ht="12.75">
      <c r="A614" s="79"/>
      <c r="C614" s="83"/>
      <c r="D614" s="100"/>
    </row>
    <row r="615" spans="1:4" ht="12.75">
      <c r="A615" s="79"/>
      <c r="C615" s="83"/>
      <c r="D615" s="100"/>
    </row>
    <row r="616" spans="1:4" ht="12.75">
      <c r="A616" s="79"/>
      <c r="C616" s="83"/>
      <c r="D616" s="100"/>
    </row>
    <row r="617" spans="1:4" ht="12.75">
      <c r="A617" s="79"/>
      <c r="C617" s="83"/>
      <c r="D617" s="100"/>
    </row>
    <row r="618" spans="1:4" ht="12.75">
      <c r="A618" s="79"/>
      <c r="C618" s="83"/>
      <c r="D618" s="100"/>
    </row>
    <row r="619" spans="1:4" ht="12.75">
      <c r="A619" s="79"/>
      <c r="C619" s="83"/>
      <c r="D619" s="100"/>
    </row>
    <row r="620" spans="1:4" ht="12.75">
      <c r="A620" s="79"/>
      <c r="C620" s="83"/>
      <c r="D620" s="100"/>
    </row>
    <row r="621" spans="1:4" ht="12.75">
      <c r="A621" s="79"/>
      <c r="C621" s="83"/>
      <c r="D621" s="100"/>
    </row>
    <row r="622" spans="1:4" ht="12.75">
      <c r="A622" s="79"/>
      <c r="C622" s="83"/>
      <c r="D622" s="100"/>
    </row>
    <row r="623" spans="1:4" ht="12.75">
      <c r="A623" s="79"/>
      <c r="C623" s="83"/>
      <c r="D623" s="100"/>
    </row>
    <row r="624" spans="1:4" ht="12.75">
      <c r="A624" s="79"/>
      <c r="C624" s="83"/>
      <c r="D624" s="100"/>
    </row>
    <row r="625" spans="1:4" ht="12.75">
      <c r="A625" s="79"/>
      <c r="C625" s="83"/>
      <c r="D625" s="100"/>
    </row>
    <row r="626" spans="1:4" ht="12.75">
      <c r="A626" s="79"/>
      <c r="C626" s="83"/>
      <c r="D626" s="100"/>
    </row>
    <row r="627" spans="1:4" ht="12.75">
      <c r="A627" s="79"/>
      <c r="C627" s="83"/>
      <c r="D627" s="100"/>
    </row>
    <row r="628" spans="1:4" ht="12.75">
      <c r="A628" s="79"/>
      <c r="C628" s="83"/>
      <c r="D628" s="100"/>
    </row>
    <row r="629" spans="1:4" ht="12.75">
      <c r="A629" s="79"/>
      <c r="C629" s="83"/>
      <c r="D629" s="100"/>
    </row>
    <row r="630" spans="1:4" ht="12.75">
      <c r="A630" s="79"/>
      <c r="C630" s="83"/>
      <c r="D630" s="100"/>
    </row>
    <row r="631" spans="1:4" ht="12.75">
      <c r="A631" s="79"/>
      <c r="C631" s="83"/>
      <c r="D631" s="100"/>
    </row>
    <row r="632" spans="1:4" ht="12.75">
      <c r="A632" s="79"/>
      <c r="C632" s="83"/>
      <c r="D632" s="100"/>
    </row>
    <row r="633" spans="1:4" ht="12.75">
      <c r="A633" s="79"/>
      <c r="C633" s="83"/>
      <c r="D633" s="100"/>
    </row>
    <row r="634" spans="1:4" ht="12.75">
      <c r="A634" s="79"/>
      <c r="C634" s="83"/>
      <c r="D634" s="100"/>
    </row>
    <row r="635" spans="1:4" ht="12.75">
      <c r="A635" s="79"/>
      <c r="C635" s="83"/>
      <c r="D635" s="100"/>
    </row>
    <row r="636" spans="1:4" ht="12.75">
      <c r="A636" s="79"/>
      <c r="C636" s="83"/>
      <c r="D636" s="100"/>
    </row>
    <row r="637" spans="1:4" ht="12.75">
      <c r="A637" s="79"/>
      <c r="C637" s="83"/>
      <c r="D637" s="100"/>
    </row>
    <row r="638" spans="1:4" ht="12.75">
      <c r="A638" s="79"/>
      <c r="C638" s="83"/>
      <c r="D638" s="100"/>
    </row>
    <row r="639" spans="1:4" ht="12.75">
      <c r="A639" s="79"/>
      <c r="C639" s="83"/>
      <c r="D639" s="100"/>
    </row>
    <row r="640" spans="1:4" ht="12.75">
      <c r="A640" s="79"/>
      <c r="C640" s="83"/>
      <c r="D640" s="100"/>
    </row>
    <row r="641" spans="1:4" ht="12.75">
      <c r="A641" s="79"/>
      <c r="C641" s="83"/>
      <c r="D641" s="100"/>
    </row>
    <row r="642" spans="1:4" ht="12.75">
      <c r="A642" s="79"/>
      <c r="C642" s="83"/>
      <c r="D642" s="100"/>
    </row>
    <row r="643" spans="1:4" ht="12.75">
      <c r="A643" s="79"/>
      <c r="C643" s="83"/>
      <c r="D643" s="100"/>
    </row>
    <row r="644" spans="1:4" ht="12.75">
      <c r="A644" s="79"/>
      <c r="C644" s="83"/>
      <c r="D644" s="100"/>
    </row>
    <row r="645" spans="1:4" ht="12.75">
      <c r="A645" s="79"/>
      <c r="C645" s="83"/>
      <c r="D645" s="100"/>
    </row>
    <row r="646" spans="1:4" ht="12.75">
      <c r="A646" s="79"/>
      <c r="C646" s="83"/>
      <c r="D646" s="100"/>
    </row>
    <row r="647" spans="1:4" ht="12.75">
      <c r="A647" s="79"/>
      <c r="C647" s="83"/>
      <c r="D647" s="100"/>
    </row>
    <row r="648" spans="1:4" ht="12.75">
      <c r="A648" s="79"/>
      <c r="C648" s="83"/>
      <c r="D648" s="100"/>
    </row>
    <row r="649" spans="1:4" ht="12.75">
      <c r="A649" s="79"/>
      <c r="C649" s="83"/>
      <c r="D649" s="100"/>
    </row>
    <row r="650" spans="1:4" ht="12.75">
      <c r="A650" s="79"/>
      <c r="C650" s="83"/>
      <c r="D650" s="100"/>
    </row>
    <row r="651" spans="1:4" ht="12.75">
      <c r="A651" s="79"/>
      <c r="C651" s="83"/>
      <c r="D651" s="100"/>
    </row>
    <row r="652" spans="1:4" ht="12.75">
      <c r="A652" s="79"/>
      <c r="C652" s="83"/>
      <c r="D652" s="100"/>
    </row>
    <row r="653" spans="1:4" ht="12.75">
      <c r="A653" s="79"/>
      <c r="C653" s="83"/>
      <c r="D653" s="100"/>
    </row>
    <row r="654" spans="1:4" ht="12.75">
      <c r="A654" s="79"/>
      <c r="C654" s="83"/>
      <c r="D654" s="100"/>
    </row>
    <row r="655" spans="1:4" ht="12.75">
      <c r="A655" s="79"/>
      <c r="C655" s="83"/>
      <c r="D655" s="100"/>
    </row>
    <row r="656" spans="1:4" ht="12.75">
      <c r="A656" s="79"/>
      <c r="C656" s="83"/>
      <c r="D656" s="100"/>
    </row>
    <row r="657" spans="1:4" ht="12.75">
      <c r="A657" s="79"/>
      <c r="C657" s="83"/>
      <c r="D657" s="100"/>
    </row>
    <row r="658" spans="1:4" ht="12.75">
      <c r="A658" s="79"/>
      <c r="C658" s="83"/>
      <c r="D658" s="100"/>
    </row>
    <row r="659" spans="1:4" ht="12.75">
      <c r="A659" s="79"/>
      <c r="C659" s="83"/>
      <c r="D659" s="100"/>
    </row>
    <row r="660" spans="1:4" ht="12.75">
      <c r="A660" s="79"/>
      <c r="C660" s="83"/>
      <c r="D660" s="100"/>
    </row>
    <row r="661" spans="1:4" ht="12.75">
      <c r="A661" s="79"/>
      <c r="C661" s="83"/>
      <c r="D661" s="100"/>
    </row>
    <row r="662" spans="1:4" ht="12.75">
      <c r="A662" s="79"/>
      <c r="C662" s="83"/>
      <c r="D662" s="100"/>
    </row>
    <row r="663" spans="1:4" ht="12.75">
      <c r="A663" s="79"/>
      <c r="C663" s="83"/>
      <c r="D663" s="100"/>
    </row>
    <row r="664" spans="1:4" ht="12.75">
      <c r="A664" s="79"/>
      <c r="C664" s="83"/>
      <c r="D664" s="100"/>
    </row>
    <row r="665" spans="1:4" ht="12.75">
      <c r="A665" s="79"/>
      <c r="C665" s="83"/>
      <c r="D665" s="100"/>
    </row>
    <row r="666" spans="1:4" ht="12.75">
      <c r="A666" s="79"/>
      <c r="C666" s="83"/>
      <c r="D666" s="100"/>
    </row>
    <row r="667" spans="1:4" ht="12.75">
      <c r="A667" s="79"/>
      <c r="C667" s="83"/>
      <c r="D667" s="100"/>
    </row>
    <row r="668" spans="1:4" ht="12.75">
      <c r="A668" s="79"/>
      <c r="C668" s="83"/>
      <c r="D668" s="100"/>
    </row>
    <row r="669" spans="1:4" ht="12.75">
      <c r="A669" s="79"/>
      <c r="C669" s="83"/>
      <c r="D669" s="100"/>
    </row>
    <row r="670" spans="1:4" ht="12.75">
      <c r="A670" s="79"/>
      <c r="C670" s="83"/>
      <c r="D670" s="100"/>
    </row>
    <row r="671" spans="1:4" ht="12.75">
      <c r="A671" s="79"/>
      <c r="C671" s="83"/>
      <c r="D671" s="100"/>
    </row>
    <row r="672" spans="1:4" ht="12.75">
      <c r="A672" s="79"/>
      <c r="C672" s="83"/>
      <c r="D672" s="100"/>
    </row>
    <row r="673" spans="1:4" ht="12.75">
      <c r="A673" s="79"/>
      <c r="C673" s="83"/>
      <c r="D673" s="100"/>
    </row>
    <row r="674" spans="1:4" ht="12.75">
      <c r="A674" s="79"/>
      <c r="C674" s="83"/>
      <c r="D674" s="100"/>
    </row>
    <row r="675" spans="1:4" ht="12.75">
      <c r="A675" s="79"/>
      <c r="C675" s="83"/>
      <c r="D675" s="100"/>
    </row>
    <row r="676" spans="1:4" ht="12.75">
      <c r="A676" s="79"/>
      <c r="C676" s="83"/>
      <c r="D676" s="100"/>
    </row>
    <row r="677" spans="1:4" ht="12.75">
      <c r="A677" s="79"/>
      <c r="C677" s="83"/>
      <c r="D677" s="100"/>
    </row>
    <row r="678" spans="1:4" ht="12.75">
      <c r="A678" s="79"/>
      <c r="C678" s="83"/>
      <c r="D678" s="100"/>
    </row>
    <row r="679" spans="1:4" ht="12.75">
      <c r="A679" s="79"/>
      <c r="C679" s="83"/>
      <c r="D679" s="100"/>
    </row>
    <row r="680" spans="1:4" ht="12.75">
      <c r="A680" s="79"/>
      <c r="C680" s="83"/>
      <c r="D680" s="100"/>
    </row>
    <row r="681" spans="1:4" ht="12.75">
      <c r="A681" s="79"/>
      <c r="C681" s="83"/>
      <c r="D681" s="100"/>
    </row>
    <row r="682" spans="1:4" ht="12.75">
      <c r="A682" s="79"/>
      <c r="C682" s="83"/>
      <c r="D682" s="100"/>
    </row>
    <row r="683" spans="1:4" ht="12.75">
      <c r="A683" s="79"/>
      <c r="C683" s="83"/>
      <c r="D683" s="100"/>
    </row>
    <row r="684" spans="1:4" ht="12.75">
      <c r="A684" s="79"/>
      <c r="C684" s="83"/>
      <c r="D684" s="100"/>
    </row>
    <row r="685" spans="1:4" ht="12.75">
      <c r="A685" s="79"/>
      <c r="C685" s="83"/>
      <c r="D685" s="100"/>
    </row>
    <row r="686" spans="1:4" ht="12.75">
      <c r="A686" s="79"/>
      <c r="C686" s="83"/>
      <c r="D686" s="100"/>
    </row>
    <row r="687" spans="1:4" ht="12.75">
      <c r="A687" s="79"/>
      <c r="C687" s="83"/>
      <c r="D687" s="100"/>
    </row>
    <row r="688" spans="1:4" ht="12.75">
      <c r="A688" s="79"/>
      <c r="C688" s="83"/>
      <c r="D688" s="100"/>
    </row>
    <row r="689" spans="1:4" ht="12.75">
      <c r="A689" s="79"/>
      <c r="C689" s="83"/>
      <c r="D689" s="100"/>
    </row>
    <row r="690" spans="1:4" ht="12.75">
      <c r="A690" s="79"/>
      <c r="C690" s="83"/>
      <c r="D690" s="100"/>
    </row>
    <row r="691" spans="1:4" ht="12.75">
      <c r="A691" s="79"/>
      <c r="C691" s="83"/>
      <c r="D691" s="100"/>
    </row>
    <row r="692" spans="1:4" ht="12.75">
      <c r="A692" s="79"/>
      <c r="C692" s="83"/>
      <c r="D692" s="100"/>
    </row>
    <row r="693" spans="1:4" ht="12.75">
      <c r="A693" s="79"/>
      <c r="C693" s="83"/>
      <c r="D693" s="100"/>
    </row>
    <row r="694" spans="1:4" ht="12.75">
      <c r="A694" s="79"/>
      <c r="C694" s="83"/>
      <c r="D694" s="100"/>
    </row>
    <row r="695" spans="1:4" ht="12.75">
      <c r="A695" s="79"/>
      <c r="C695" s="83"/>
      <c r="D695" s="100"/>
    </row>
    <row r="696" spans="1:4" ht="12.75">
      <c r="A696" s="79"/>
      <c r="C696" s="83"/>
      <c r="D696" s="100"/>
    </row>
    <row r="697" spans="1:4" ht="12.75">
      <c r="A697" s="79"/>
      <c r="C697" s="83"/>
      <c r="D697" s="100"/>
    </row>
    <row r="698" spans="1:4" ht="12.75">
      <c r="A698" s="79"/>
      <c r="C698" s="83"/>
      <c r="D698" s="100"/>
    </row>
    <row r="699" spans="1:4" ht="12.75">
      <c r="A699" s="79"/>
      <c r="C699" s="83"/>
      <c r="D699" s="100"/>
    </row>
    <row r="700" spans="1:4" ht="12.75">
      <c r="A700" s="79"/>
      <c r="C700" s="83"/>
      <c r="D700" s="100"/>
    </row>
    <row r="701" spans="1:4" ht="12.75">
      <c r="A701" s="79"/>
      <c r="C701" s="83"/>
      <c r="D701" s="100"/>
    </row>
    <row r="702" spans="1:4" ht="12.75">
      <c r="A702" s="79"/>
      <c r="C702" s="83"/>
      <c r="D702" s="100"/>
    </row>
    <row r="703" spans="1:4" ht="12.75">
      <c r="A703" s="79"/>
      <c r="C703" s="83"/>
      <c r="D703" s="100"/>
    </row>
    <row r="704" spans="1:4" ht="12.75">
      <c r="A704" s="79"/>
      <c r="C704" s="83"/>
      <c r="D704" s="100"/>
    </row>
    <row r="705" spans="1:4" ht="12.75">
      <c r="A705" s="79"/>
      <c r="C705" s="83"/>
      <c r="D705" s="100"/>
    </row>
    <row r="706" spans="1:4" ht="12.75">
      <c r="A706" s="79"/>
      <c r="C706" s="83"/>
      <c r="D706" s="100"/>
    </row>
    <row r="707" spans="1:4" ht="12.75">
      <c r="A707" s="79"/>
      <c r="C707" s="83"/>
      <c r="D707" s="100"/>
    </row>
    <row r="708" spans="1:4" ht="12.75">
      <c r="A708" s="79"/>
      <c r="C708" s="83"/>
      <c r="D708" s="100"/>
    </row>
    <row r="709" spans="1:4" ht="12.75">
      <c r="A709" s="79"/>
      <c r="C709" s="83"/>
      <c r="D709" s="100"/>
    </row>
    <row r="710" spans="1:4" ht="12.75">
      <c r="A710" s="79"/>
      <c r="C710" s="83"/>
      <c r="D710" s="100"/>
    </row>
    <row r="711" spans="1:4" ht="12.75">
      <c r="A711" s="79"/>
      <c r="C711" s="83"/>
      <c r="D711" s="100"/>
    </row>
    <row r="712" spans="1:4" ht="12.75">
      <c r="A712" s="79"/>
      <c r="C712" s="83"/>
      <c r="D712" s="100"/>
    </row>
    <row r="713" spans="1:4" ht="12.75">
      <c r="A713" s="79"/>
      <c r="C713" s="83"/>
      <c r="D713" s="100"/>
    </row>
    <row r="714" spans="1:4" ht="12.75">
      <c r="A714" s="79"/>
      <c r="C714" s="83"/>
      <c r="D714" s="100"/>
    </row>
    <row r="715" spans="1:4" ht="12.75">
      <c r="A715" s="79"/>
      <c r="C715" s="83"/>
      <c r="D715" s="100"/>
    </row>
    <row r="716" spans="1:4" ht="12.75">
      <c r="A716" s="79"/>
      <c r="C716" s="83"/>
      <c r="D716" s="100"/>
    </row>
    <row r="717" spans="1:4" ht="12.75">
      <c r="A717" s="79"/>
      <c r="C717" s="83"/>
      <c r="D717" s="100"/>
    </row>
    <row r="718" spans="1:4" ht="12.75">
      <c r="A718" s="79"/>
      <c r="C718" s="83"/>
      <c r="D718" s="100"/>
    </row>
    <row r="719" spans="1:4" ht="12.75">
      <c r="A719" s="79"/>
      <c r="C719" s="83"/>
      <c r="D719" s="100"/>
    </row>
  </sheetData>
  <sheetProtection/>
  <mergeCells count="42">
    <mergeCell ref="A62:D62"/>
    <mergeCell ref="A31:C31"/>
    <mergeCell ref="A35:C35"/>
    <mergeCell ref="A61:C61"/>
    <mergeCell ref="A72:C72"/>
    <mergeCell ref="A193:D193"/>
    <mergeCell ref="A98:C98"/>
    <mergeCell ref="A93:D93"/>
    <mergeCell ref="A103:D103"/>
    <mergeCell ref="A116:C116"/>
    <mergeCell ref="B198:C198"/>
    <mergeCell ref="A195:C195"/>
    <mergeCell ref="A117:D117"/>
    <mergeCell ref="A124:C124"/>
    <mergeCell ref="A3:D3"/>
    <mergeCell ref="A5:D5"/>
    <mergeCell ref="A32:D32"/>
    <mergeCell ref="A36:D36"/>
    <mergeCell ref="A85:D85"/>
    <mergeCell ref="A192:C192"/>
    <mergeCell ref="B200:C200"/>
    <mergeCell ref="A101:D101"/>
    <mergeCell ref="B199:C199"/>
    <mergeCell ref="A188:D188"/>
    <mergeCell ref="A190:D190"/>
    <mergeCell ref="A177:D177"/>
    <mergeCell ref="A180:C180"/>
    <mergeCell ref="A144:C144"/>
    <mergeCell ref="A145:D145"/>
    <mergeCell ref="A159:C159"/>
    <mergeCell ref="A77:C77"/>
    <mergeCell ref="A84:C84"/>
    <mergeCell ref="A78:D78"/>
    <mergeCell ref="A73:D73"/>
    <mergeCell ref="A92:C92"/>
    <mergeCell ref="A125:D125"/>
    <mergeCell ref="A181:D181"/>
    <mergeCell ref="A185:C185"/>
    <mergeCell ref="A160:D160"/>
    <mergeCell ref="A169:C169"/>
    <mergeCell ref="A170:D170"/>
    <mergeCell ref="A176:C176"/>
  </mergeCells>
  <printOptions horizontalCentered="1"/>
  <pageMargins left="0" right="0" top="0.3937007874015748" bottom="0.1968503937007874" header="0.7086614173228347" footer="0.5118110236220472"/>
  <pageSetup horizontalDpi="600" verticalDpi="600" orientation="portrait" paperSize="9" scale="89" r:id="rId1"/>
  <headerFooter alignWithMargins="0">
    <oddFooter>&amp;CStrona &amp;P z &amp;N</oddFooter>
  </headerFooter>
  <rowBreaks count="3" manualBreakCount="3">
    <brk id="61" max="3" man="1"/>
    <brk id="116" max="3" man="1"/>
    <brk id="17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SheetLayoutView="100" zoomScalePageLayoutView="0" workbookViewId="0" topLeftCell="K31">
      <selection activeCell="B56" sqref="B56"/>
    </sheetView>
  </sheetViews>
  <sheetFormatPr defaultColWidth="9.140625" defaultRowHeight="12.75"/>
  <cols>
    <col min="1" max="1" width="4.57421875" style="4" customWidth="1"/>
    <col min="2" max="2" width="15.8515625" style="4" customWidth="1"/>
    <col min="3" max="3" width="17.57421875" style="4" customWidth="1"/>
    <col min="4" max="4" width="25.00390625" style="8" customWidth="1"/>
    <col min="5" max="5" width="14.421875" style="4" customWidth="1"/>
    <col min="6" max="6" width="27.57421875" style="4" customWidth="1"/>
    <col min="7" max="7" width="12.00390625" style="4" customWidth="1"/>
    <col min="8" max="8" width="13.140625" style="4" customWidth="1"/>
    <col min="9" max="9" width="10.8515625" style="6" customWidth="1"/>
    <col min="10" max="10" width="15.140625" style="4" customWidth="1"/>
    <col min="11" max="11" width="12.57421875" style="4" customWidth="1"/>
    <col min="12" max="12" width="13.421875" style="4" customWidth="1"/>
    <col min="13" max="13" width="11.421875" style="4" customWidth="1"/>
    <col min="14" max="14" width="21.421875" style="4" customWidth="1"/>
    <col min="15" max="15" width="14.7109375" style="194" customWidth="1"/>
    <col min="16" max="19" width="15.00390625" style="85" customWidth="1"/>
    <col min="20" max="23" width="8.00390625" style="85" customWidth="1"/>
    <col min="24" max="16384" width="9.140625" style="4" customWidth="1"/>
  </cols>
  <sheetData>
    <row r="1" ht="18">
      <c r="A1" s="5" t="s">
        <v>83</v>
      </c>
    </row>
    <row r="2" spans="1:23" ht="23.25" customHeight="1">
      <c r="A2" s="249" t="s">
        <v>18</v>
      </c>
      <c r="B2" s="249"/>
      <c r="C2" s="249"/>
      <c r="D2" s="249"/>
      <c r="E2" s="249"/>
      <c r="F2" s="249"/>
      <c r="G2" s="249"/>
      <c r="H2" s="249"/>
      <c r="I2" s="250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2"/>
    </row>
    <row r="3" spans="1:23" s="10" customFormat="1" ht="18" customHeight="1">
      <c r="A3" s="254" t="s">
        <v>19</v>
      </c>
      <c r="B3" s="225" t="s">
        <v>20</v>
      </c>
      <c r="C3" s="225" t="s">
        <v>21</v>
      </c>
      <c r="D3" s="225" t="s">
        <v>22</v>
      </c>
      <c r="E3" s="225" t="s">
        <v>23</v>
      </c>
      <c r="F3" s="225" t="s">
        <v>78</v>
      </c>
      <c r="G3" s="225" t="s">
        <v>66</v>
      </c>
      <c r="H3" s="225" t="s">
        <v>24</v>
      </c>
      <c r="I3" s="225" t="s">
        <v>11</v>
      </c>
      <c r="J3" s="225" t="s">
        <v>12</v>
      </c>
      <c r="K3" s="225" t="s">
        <v>67</v>
      </c>
      <c r="L3" s="225" t="s">
        <v>68</v>
      </c>
      <c r="M3" s="225" t="s">
        <v>14</v>
      </c>
      <c r="N3" s="225" t="s">
        <v>13</v>
      </c>
      <c r="O3" s="253" t="s">
        <v>122</v>
      </c>
      <c r="P3" s="225" t="s">
        <v>69</v>
      </c>
      <c r="Q3" s="225"/>
      <c r="R3" s="225" t="s">
        <v>70</v>
      </c>
      <c r="S3" s="225"/>
      <c r="T3" s="225" t="s">
        <v>121</v>
      </c>
      <c r="U3" s="225"/>
      <c r="V3" s="225"/>
      <c r="W3" s="225"/>
    </row>
    <row r="4" spans="1:23" s="10" customFormat="1" ht="36.75" customHeight="1">
      <c r="A4" s="254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53"/>
      <c r="P4" s="225"/>
      <c r="Q4" s="225"/>
      <c r="R4" s="225"/>
      <c r="S4" s="225"/>
      <c r="T4" s="225"/>
      <c r="U4" s="225"/>
      <c r="V4" s="225"/>
      <c r="W4" s="225"/>
    </row>
    <row r="5" spans="1:23" s="10" customFormat="1" ht="42" customHeight="1">
      <c r="A5" s="25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53"/>
      <c r="P5" s="3" t="s">
        <v>25</v>
      </c>
      <c r="Q5" s="3" t="s">
        <v>26</v>
      </c>
      <c r="R5" s="3" t="s">
        <v>25</v>
      </c>
      <c r="S5" s="3" t="s">
        <v>26</v>
      </c>
      <c r="T5" s="3" t="s">
        <v>71</v>
      </c>
      <c r="U5" s="3" t="s">
        <v>72</v>
      </c>
      <c r="V5" s="3" t="s">
        <v>73</v>
      </c>
      <c r="W5" s="3" t="s">
        <v>74</v>
      </c>
    </row>
    <row r="6" spans="1:23" ht="18.75" customHeight="1">
      <c r="A6" s="226" t="s">
        <v>504</v>
      </c>
      <c r="B6" s="226"/>
      <c r="C6" s="226"/>
      <c r="D6" s="226"/>
      <c r="E6" s="226"/>
      <c r="F6" s="226"/>
      <c r="G6" s="226"/>
      <c r="H6" s="226"/>
      <c r="I6" s="226"/>
      <c r="J6" s="226"/>
      <c r="K6" s="35"/>
      <c r="L6" s="35"/>
      <c r="M6" s="35"/>
      <c r="N6" s="35"/>
      <c r="O6" s="195"/>
      <c r="P6" s="86"/>
      <c r="Q6" s="86"/>
      <c r="R6" s="86"/>
      <c r="S6" s="86"/>
      <c r="T6" s="86"/>
      <c r="U6" s="86"/>
      <c r="V6" s="86"/>
      <c r="W6" s="86"/>
    </row>
    <row r="7" spans="1:23" s="10" customFormat="1" ht="41.25" customHeight="1">
      <c r="A7" s="2">
        <v>1</v>
      </c>
      <c r="B7" s="57" t="s">
        <v>448</v>
      </c>
      <c r="C7" s="57" t="s">
        <v>449</v>
      </c>
      <c r="D7" s="57" t="s">
        <v>450</v>
      </c>
      <c r="E7" s="57" t="s">
        <v>451</v>
      </c>
      <c r="F7" s="57" t="s">
        <v>452</v>
      </c>
      <c r="G7" s="57" t="s">
        <v>630</v>
      </c>
      <c r="H7" s="57">
        <v>2004</v>
      </c>
      <c r="I7" s="57" t="s">
        <v>453</v>
      </c>
      <c r="J7" s="2" t="s">
        <v>641</v>
      </c>
      <c r="K7" s="2" t="s">
        <v>648</v>
      </c>
      <c r="L7" s="2" t="s">
        <v>127</v>
      </c>
      <c r="M7" s="57" t="s">
        <v>662</v>
      </c>
      <c r="N7" s="12" t="s">
        <v>501</v>
      </c>
      <c r="O7" s="196">
        <v>74900</v>
      </c>
      <c r="P7" s="200" t="s">
        <v>684</v>
      </c>
      <c r="Q7" s="200" t="s">
        <v>685</v>
      </c>
      <c r="R7" s="200" t="s">
        <v>686</v>
      </c>
      <c r="S7" s="200" t="s">
        <v>687</v>
      </c>
      <c r="T7" s="206" t="s">
        <v>627</v>
      </c>
      <c r="U7" s="206" t="s">
        <v>627</v>
      </c>
      <c r="V7" s="206" t="s">
        <v>627</v>
      </c>
      <c r="W7" s="206"/>
    </row>
    <row r="8" spans="1:24" s="10" customFormat="1" ht="41.25" customHeight="1">
      <c r="A8" s="2">
        <v>2</v>
      </c>
      <c r="B8" s="57" t="s">
        <v>454</v>
      </c>
      <c r="C8" s="57" t="s">
        <v>455</v>
      </c>
      <c r="D8" s="57" t="s">
        <v>456</v>
      </c>
      <c r="E8" s="57" t="s">
        <v>457</v>
      </c>
      <c r="F8" s="57" t="s">
        <v>293</v>
      </c>
      <c r="G8" s="57" t="s">
        <v>631</v>
      </c>
      <c r="H8" s="57">
        <v>2000</v>
      </c>
      <c r="I8" s="154">
        <v>5</v>
      </c>
      <c r="J8" s="57" t="s">
        <v>458</v>
      </c>
      <c r="K8" s="2" t="s">
        <v>649</v>
      </c>
      <c r="L8" s="2" t="s">
        <v>127</v>
      </c>
      <c r="M8" s="57"/>
      <c r="N8" s="12"/>
      <c r="O8" s="196"/>
      <c r="P8" s="200" t="s">
        <v>688</v>
      </c>
      <c r="Q8" s="200" t="s">
        <v>689</v>
      </c>
      <c r="R8" s="200" t="s">
        <v>176</v>
      </c>
      <c r="S8" s="200" t="s">
        <v>176</v>
      </c>
      <c r="T8" s="206" t="s">
        <v>627</v>
      </c>
      <c r="U8" s="206" t="s">
        <v>627</v>
      </c>
      <c r="V8" s="206"/>
      <c r="W8" s="206"/>
      <c r="X8" s="207"/>
    </row>
    <row r="9" spans="1:23" s="10" customFormat="1" ht="41.25" customHeight="1">
      <c r="A9" s="2">
        <v>3</v>
      </c>
      <c r="B9" s="57" t="s">
        <v>459</v>
      </c>
      <c r="C9" s="57" t="s">
        <v>460</v>
      </c>
      <c r="D9" s="129">
        <v>3090501105744</v>
      </c>
      <c r="E9" s="57" t="s">
        <v>461</v>
      </c>
      <c r="F9" s="57" t="s">
        <v>628</v>
      </c>
      <c r="G9" s="57" t="s">
        <v>632</v>
      </c>
      <c r="H9" s="57">
        <v>1972</v>
      </c>
      <c r="I9" s="57">
        <v>6</v>
      </c>
      <c r="J9" s="2"/>
      <c r="K9" s="2" t="s">
        <v>650</v>
      </c>
      <c r="L9" s="2" t="s">
        <v>127</v>
      </c>
      <c r="M9" s="57"/>
      <c r="N9" s="12"/>
      <c r="O9" s="196"/>
      <c r="P9" s="200" t="s">
        <v>690</v>
      </c>
      <c r="Q9" s="200" t="s">
        <v>691</v>
      </c>
      <c r="R9" s="200" t="s">
        <v>176</v>
      </c>
      <c r="S9" s="200" t="s">
        <v>176</v>
      </c>
      <c r="T9" s="206" t="s">
        <v>627</v>
      </c>
      <c r="U9" s="206" t="s">
        <v>627</v>
      </c>
      <c r="V9" s="206"/>
      <c r="W9" s="206"/>
    </row>
    <row r="10" spans="1:23" s="10" customFormat="1" ht="41.25" customHeight="1">
      <c r="A10" s="2">
        <v>4</v>
      </c>
      <c r="B10" s="57" t="s">
        <v>462</v>
      </c>
      <c r="C10" s="57">
        <v>244</v>
      </c>
      <c r="D10" s="57">
        <v>11867</v>
      </c>
      <c r="E10" s="57" t="s">
        <v>463</v>
      </c>
      <c r="F10" s="57" t="s">
        <v>628</v>
      </c>
      <c r="G10" s="57" t="s">
        <v>633</v>
      </c>
      <c r="H10" s="57">
        <v>1989</v>
      </c>
      <c r="I10" s="57">
        <v>6</v>
      </c>
      <c r="J10" s="2"/>
      <c r="K10" s="2" t="s">
        <v>651</v>
      </c>
      <c r="L10" s="2" t="s">
        <v>127</v>
      </c>
      <c r="M10" s="57"/>
      <c r="N10" s="12"/>
      <c r="O10" s="196"/>
      <c r="P10" s="200" t="s">
        <v>690</v>
      </c>
      <c r="Q10" s="200" t="s">
        <v>691</v>
      </c>
      <c r="R10" s="200" t="s">
        <v>176</v>
      </c>
      <c r="S10" s="200" t="s">
        <v>176</v>
      </c>
      <c r="T10" s="206" t="s">
        <v>627</v>
      </c>
      <c r="U10" s="206" t="s">
        <v>627</v>
      </c>
      <c r="V10" s="206"/>
      <c r="W10" s="206"/>
    </row>
    <row r="11" spans="1:23" s="10" customFormat="1" ht="41.25" customHeight="1">
      <c r="A11" s="2">
        <v>5</v>
      </c>
      <c r="B11" s="57" t="s">
        <v>462</v>
      </c>
      <c r="C11" s="57">
        <v>244</v>
      </c>
      <c r="D11" s="57">
        <v>7162</v>
      </c>
      <c r="E11" s="57" t="s">
        <v>464</v>
      </c>
      <c r="F11" s="57" t="s">
        <v>628</v>
      </c>
      <c r="G11" s="57" t="s">
        <v>633</v>
      </c>
      <c r="H11" s="57">
        <v>1981</v>
      </c>
      <c r="I11" s="57">
        <v>6</v>
      </c>
      <c r="J11" s="2"/>
      <c r="K11" s="2" t="s">
        <v>652</v>
      </c>
      <c r="L11" s="2" t="s">
        <v>127</v>
      </c>
      <c r="M11" s="57"/>
      <c r="N11" s="12"/>
      <c r="O11" s="196"/>
      <c r="P11" s="200" t="s">
        <v>690</v>
      </c>
      <c r="Q11" s="200" t="s">
        <v>691</v>
      </c>
      <c r="R11" s="200" t="s">
        <v>176</v>
      </c>
      <c r="S11" s="200" t="s">
        <v>176</v>
      </c>
      <c r="T11" s="206" t="s">
        <v>627</v>
      </c>
      <c r="U11" s="206" t="s">
        <v>627</v>
      </c>
      <c r="V11" s="206"/>
      <c r="W11" s="206"/>
    </row>
    <row r="12" spans="1:23" s="10" customFormat="1" ht="41.25" customHeight="1">
      <c r="A12" s="2">
        <v>6</v>
      </c>
      <c r="B12" s="57" t="s">
        <v>465</v>
      </c>
      <c r="C12" s="57" t="s">
        <v>466</v>
      </c>
      <c r="D12" s="129">
        <v>35811610505147</v>
      </c>
      <c r="E12" s="57" t="s">
        <v>467</v>
      </c>
      <c r="F12" s="57" t="s">
        <v>628</v>
      </c>
      <c r="G12" s="57" t="s">
        <v>634</v>
      </c>
      <c r="H12" s="57">
        <v>1974</v>
      </c>
      <c r="I12" s="57">
        <v>9</v>
      </c>
      <c r="J12" s="2"/>
      <c r="K12" s="2" t="s">
        <v>653</v>
      </c>
      <c r="L12" s="2" t="s">
        <v>127</v>
      </c>
      <c r="M12" s="57"/>
      <c r="N12" s="12"/>
      <c r="O12" s="196"/>
      <c r="P12" s="200" t="s">
        <v>692</v>
      </c>
      <c r="Q12" s="200" t="s">
        <v>693</v>
      </c>
      <c r="R12" s="200" t="s">
        <v>176</v>
      </c>
      <c r="S12" s="200" t="s">
        <v>176</v>
      </c>
      <c r="T12" s="206" t="s">
        <v>627</v>
      </c>
      <c r="U12" s="206" t="s">
        <v>627</v>
      </c>
      <c r="V12" s="206"/>
      <c r="W12" s="206"/>
    </row>
    <row r="13" spans="1:23" s="10" customFormat="1" ht="41.25" customHeight="1">
      <c r="A13" s="2">
        <v>7</v>
      </c>
      <c r="B13" s="2" t="s">
        <v>468</v>
      </c>
      <c r="C13" s="2" t="s">
        <v>469</v>
      </c>
      <c r="D13" s="2" t="s">
        <v>470</v>
      </c>
      <c r="E13" s="2" t="s">
        <v>471</v>
      </c>
      <c r="F13" s="57" t="s">
        <v>628</v>
      </c>
      <c r="G13" s="2" t="s">
        <v>635</v>
      </c>
      <c r="H13" s="2">
        <v>2006</v>
      </c>
      <c r="I13" s="2">
        <v>6</v>
      </c>
      <c r="J13" s="2"/>
      <c r="K13" s="2" t="s">
        <v>654</v>
      </c>
      <c r="L13" s="2" t="s">
        <v>127</v>
      </c>
      <c r="M13" s="2"/>
      <c r="N13" s="12"/>
      <c r="O13" s="74"/>
      <c r="P13" s="19" t="s">
        <v>694</v>
      </c>
      <c r="Q13" s="19" t="s">
        <v>695</v>
      </c>
      <c r="R13" s="200" t="s">
        <v>176</v>
      </c>
      <c r="S13" s="200" t="s">
        <v>176</v>
      </c>
      <c r="T13" s="206" t="s">
        <v>627</v>
      </c>
      <c r="U13" s="206" t="s">
        <v>627</v>
      </c>
      <c r="V13" s="206"/>
      <c r="W13" s="206"/>
    </row>
    <row r="14" spans="1:23" s="10" customFormat="1" ht="41.25" customHeight="1">
      <c r="A14" s="2">
        <v>8</v>
      </c>
      <c r="B14" s="2" t="s">
        <v>472</v>
      </c>
      <c r="C14" s="2" t="s">
        <v>473</v>
      </c>
      <c r="D14" s="2" t="s">
        <v>474</v>
      </c>
      <c r="E14" s="2" t="s">
        <v>698</v>
      </c>
      <c r="F14" s="57" t="s">
        <v>732</v>
      </c>
      <c r="G14" s="2" t="s">
        <v>176</v>
      </c>
      <c r="H14" s="2">
        <v>2007</v>
      </c>
      <c r="I14" s="154" t="s">
        <v>176</v>
      </c>
      <c r="J14" s="2" t="s">
        <v>642</v>
      </c>
      <c r="K14" s="2" t="s">
        <v>655</v>
      </c>
      <c r="L14" s="2" t="s">
        <v>127</v>
      </c>
      <c r="M14" s="2"/>
      <c r="N14" s="12"/>
      <c r="O14" s="74"/>
      <c r="P14" s="3" t="s">
        <v>696</v>
      </c>
      <c r="Q14" s="3" t="s">
        <v>697</v>
      </c>
      <c r="R14" s="200" t="s">
        <v>176</v>
      </c>
      <c r="S14" s="200" t="s">
        <v>176</v>
      </c>
      <c r="T14" s="206" t="s">
        <v>627</v>
      </c>
      <c r="U14" s="206"/>
      <c r="V14" s="206"/>
      <c r="W14" s="206"/>
    </row>
    <row r="15" spans="1:23" s="10" customFormat="1" ht="41.25" customHeight="1">
      <c r="A15" s="2">
        <v>9</v>
      </c>
      <c r="B15" s="2" t="s">
        <v>475</v>
      </c>
      <c r="C15" s="2" t="s">
        <v>476</v>
      </c>
      <c r="D15" s="2">
        <v>4900060720</v>
      </c>
      <c r="E15" s="2" t="s">
        <v>699</v>
      </c>
      <c r="F15" s="57" t="s">
        <v>628</v>
      </c>
      <c r="G15" s="2" t="s">
        <v>636</v>
      </c>
      <c r="H15" s="2">
        <v>1978</v>
      </c>
      <c r="I15" s="2">
        <v>6</v>
      </c>
      <c r="J15" s="2"/>
      <c r="K15" s="2" t="s">
        <v>656</v>
      </c>
      <c r="L15" s="2" t="s">
        <v>127</v>
      </c>
      <c r="M15" s="2"/>
      <c r="N15" s="12"/>
      <c r="O15" s="74"/>
      <c r="P15" s="3" t="s">
        <v>704</v>
      </c>
      <c r="Q15" s="3" t="s">
        <v>705</v>
      </c>
      <c r="R15" s="200" t="s">
        <v>176</v>
      </c>
      <c r="S15" s="200" t="s">
        <v>176</v>
      </c>
      <c r="T15" s="206" t="s">
        <v>627</v>
      </c>
      <c r="U15" s="206" t="s">
        <v>627</v>
      </c>
      <c r="V15" s="206"/>
      <c r="W15" s="206"/>
    </row>
    <row r="16" spans="1:23" s="10" customFormat="1" ht="41.25" customHeight="1">
      <c r="A16" s="2">
        <v>10</v>
      </c>
      <c r="B16" s="2" t="s">
        <v>477</v>
      </c>
      <c r="C16" s="2" t="s">
        <v>478</v>
      </c>
      <c r="D16" s="2" t="s">
        <v>479</v>
      </c>
      <c r="E16" s="2" t="s">
        <v>700</v>
      </c>
      <c r="F16" s="2" t="s">
        <v>480</v>
      </c>
      <c r="G16" s="2" t="s">
        <v>637</v>
      </c>
      <c r="H16" s="2">
        <v>2006</v>
      </c>
      <c r="I16" s="2">
        <v>9</v>
      </c>
      <c r="J16" s="2" t="s">
        <v>643</v>
      </c>
      <c r="K16" s="2" t="s">
        <v>657</v>
      </c>
      <c r="L16" s="2" t="s">
        <v>127</v>
      </c>
      <c r="M16" s="2" t="s">
        <v>663</v>
      </c>
      <c r="N16" s="26" t="s">
        <v>502</v>
      </c>
      <c r="O16" s="74">
        <v>16600</v>
      </c>
      <c r="P16" s="3" t="s">
        <v>706</v>
      </c>
      <c r="Q16" s="3" t="s">
        <v>707</v>
      </c>
      <c r="R16" s="3" t="s">
        <v>706</v>
      </c>
      <c r="S16" s="3" t="s">
        <v>707</v>
      </c>
      <c r="T16" s="206" t="s">
        <v>627</v>
      </c>
      <c r="U16" s="206" t="s">
        <v>627</v>
      </c>
      <c r="V16" s="206" t="s">
        <v>627</v>
      </c>
      <c r="W16" s="206"/>
    </row>
    <row r="17" spans="1:23" s="10" customFormat="1" ht="41.25" customHeight="1">
      <c r="A17" s="2">
        <v>11</v>
      </c>
      <c r="B17" s="2" t="s">
        <v>481</v>
      </c>
      <c r="C17" s="2">
        <v>4</v>
      </c>
      <c r="D17" s="2">
        <v>15245</v>
      </c>
      <c r="E17" s="2" t="s">
        <v>701</v>
      </c>
      <c r="F17" s="57" t="s">
        <v>628</v>
      </c>
      <c r="G17" s="2" t="s">
        <v>638</v>
      </c>
      <c r="H17" s="2">
        <v>1987</v>
      </c>
      <c r="I17" s="2">
        <v>2</v>
      </c>
      <c r="J17" s="2"/>
      <c r="K17" s="2" t="s">
        <v>658</v>
      </c>
      <c r="L17" s="2" t="s">
        <v>127</v>
      </c>
      <c r="M17" s="2"/>
      <c r="N17" s="12"/>
      <c r="O17" s="74"/>
      <c r="P17" s="3" t="s">
        <v>708</v>
      </c>
      <c r="Q17" s="3" t="s">
        <v>709</v>
      </c>
      <c r="R17" s="201" t="s">
        <v>176</v>
      </c>
      <c r="S17" s="201" t="s">
        <v>176</v>
      </c>
      <c r="T17" s="206" t="s">
        <v>627</v>
      </c>
      <c r="U17" s="206" t="s">
        <v>627</v>
      </c>
      <c r="V17" s="206"/>
      <c r="W17" s="206"/>
    </row>
    <row r="18" spans="1:23" s="10" customFormat="1" ht="41.25" customHeight="1">
      <c r="A18" s="2">
        <v>12</v>
      </c>
      <c r="B18" s="2" t="s">
        <v>482</v>
      </c>
      <c r="C18" s="2" t="s">
        <v>483</v>
      </c>
      <c r="D18" s="2" t="s">
        <v>484</v>
      </c>
      <c r="E18" s="2" t="s">
        <v>702</v>
      </c>
      <c r="F18" s="57" t="s">
        <v>628</v>
      </c>
      <c r="G18" s="2" t="s">
        <v>639</v>
      </c>
      <c r="H18" s="2">
        <v>2009</v>
      </c>
      <c r="I18" s="2">
        <v>6</v>
      </c>
      <c r="J18" s="2"/>
      <c r="K18" s="2" t="s">
        <v>659</v>
      </c>
      <c r="L18" s="2" t="s">
        <v>127</v>
      </c>
      <c r="M18" s="2" t="s">
        <v>664</v>
      </c>
      <c r="N18" s="137" t="s">
        <v>503</v>
      </c>
      <c r="O18" s="74">
        <v>333000</v>
      </c>
      <c r="P18" s="3" t="s">
        <v>710</v>
      </c>
      <c r="Q18" s="3" t="s">
        <v>711</v>
      </c>
      <c r="R18" s="3" t="s">
        <v>710</v>
      </c>
      <c r="S18" s="3" t="s">
        <v>711</v>
      </c>
      <c r="T18" s="206" t="s">
        <v>627</v>
      </c>
      <c r="U18" s="206" t="s">
        <v>627</v>
      </c>
      <c r="V18" s="206" t="s">
        <v>627</v>
      </c>
      <c r="W18" s="206"/>
    </row>
    <row r="19" spans="1:23" s="10" customFormat="1" ht="41.25" customHeight="1">
      <c r="A19" s="2">
        <v>13</v>
      </c>
      <c r="B19" s="2" t="s">
        <v>485</v>
      </c>
      <c r="C19" s="2" t="s">
        <v>486</v>
      </c>
      <c r="D19" s="2">
        <v>28052</v>
      </c>
      <c r="E19" s="2" t="s">
        <v>487</v>
      </c>
      <c r="F19" s="2" t="s">
        <v>629</v>
      </c>
      <c r="G19" s="2" t="s">
        <v>176</v>
      </c>
      <c r="H19" s="2">
        <v>1988</v>
      </c>
      <c r="I19" s="2" t="s">
        <v>176</v>
      </c>
      <c r="J19" s="2" t="s">
        <v>644</v>
      </c>
      <c r="K19" s="2" t="s">
        <v>655</v>
      </c>
      <c r="L19" s="2" t="s">
        <v>127</v>
      </c>
      <c r="M19" s="2"/>
      <c r="N19" s="2"/>
      <c r="O19" s="74"/>
      <c r="P19" s="3" t="s">
        <v>712</v>
      </c>
      <c r="Q19" s="3" t="s">
        <v>713</v>
      </c>
      <c r="R19" s="202" t="s">
        <v>176</v>
      </c>
      <c r="S19" s="202" t="s">
        <v>176</v>
      </c>
      <c r="T19" s="206" t="s">
        <v>627</v>
      </c>
      <c r="U19" s="206"/>
      <c r="V19" s="206"/>
      <c r="W19" s="206"/>
    </row>
    <row r="20" spans="1:23" s="10" customFormat="1" ht="41.25" customHeight="1">
      <c r="A20" s="2">
        <v>14</v>
      </c>
      <c r="B20" s="2" t="s">
        <v>489</v>
      </c>
      <c r="C20" s="2" t="s">
        <v>490</v>
      </c>
      <c r="D20" s="2">
        <v>25250</v>
      </c>
      <c r="E20" s="2" t="s">
        <v>491</v>
      </c>
      <c r="F20" s="2" t="s">
        <v>629</v>
      </c>
      <c r="G20" s="2" t="s">
        <v>176</v>
      </c>
      <c r="H20" s="2">
        <v>1986</v>
      </c>
      <c r="I20" s="154" t="s">
        <v>176</v>
      </c>
      <c r="J20" s="2" t="s">
        <v>644</v>
      </c>
      <c r="K20" s="2" t="s">
        <v>655</v>
      </c>
      <c r="L20" s="2" t="s">
        <v>127</v>
      </c>
      <c r="M20" s="2"/>
      <c r="N20" s="2"/>
      <c r="O20" s="74"/>
      <c r="P20" s="3" t="s">
        <v>714</v>
      </c>
      <c r="Q20" s="3" t="s">
        <v>715</v>
      </c>
      <c r="R20" s="202" t="s">
        <v>176</v>
      </c>
      <c r="S20" s="202" t="s">
        <v>176</v>
      </c>
      <c r="T20" s="206" t="s">
        <v>627</v>
      </c>
      <c r="U20" s="206"/>
      <c r="V20" s="206"/>
      <c r="W20" s="206"/>
    </row>
    <row r="21" spans="1:23" s="10" customFormat="1" ht="41.25" customHeight="1">
      <c r="A21" s="2">
        <v>15</v>
      </c>
      <c r="B21" s="57" t="s">
        <v>465</v>
      </c>
      <c r="C21" s="2">
        <v>1622</v>
      </c>
      <c r="D21" s="34">
        <v>61732615176330</v>
      </c>
      <c r="E21" s="2" t="s">
        <v>492</v>
      </c>
      <c r="F21" s="57" t="s">
        <v>628</v>
      </c>
      <c r="G21" s="2" t="s">
        <v>640</v>
      </c>
      <c r="H21" s="2">
        <v>1985</v>
      </c>
      <c r="I21" s="2">
        <v>3</v>
      </c>
      <c r="J21" s="56" t="s">
        <v>645</v>
      </c>
      <c r="K21" s="2" t="s">
        <v>660</v>
      </c>
      <c r="L21" s="2" t="s">
        <v>127</v>
      </c>
      <c r="M21" s="2"/>
      <c r="N21" s="2"/>
      <c r="O21" s="74"/>
      <c r="P21" s="3" t="s">
        <v>716</v>
      </c>
      <c r="Q21" s="3" t="s">
        <v>717</v>
      </c>
      <c r="R21" s="202" t="s">
        <v>176</v>
      </c>
      <c r="S21" s="202" t="s">
        <v>176</v>
      </c>
      <c r="T21" s="206" t="s">
        <v>627</v>
      </c>
      <c r="U21" s="206" t="s">
        <v>627</v>
      </c>
      <c r="V21" s="206"/>
      <c r="W21" s="206"/>
    </row>
    <row r="22" spans="1:23" s="10" customFormat="1" ht="41.25" customHeight="1">
      <c r="A22" s="2">
        <v>16</v>
      </c>
      <c r="B22" s="57" t="s">
        <v>493</v>
      </c>
      <c r="C22" s="2" t="s">
        <v>494</v>
      </c>
      <c r="D22" s="34" t="s">
        <v>495</v>
      </c>
      <c r="E22" s="2" t="s">
        <v>703</v>
      </c>
      <c r="F22" s="2" t="s">
        <v>488</v>
      </c>
      <c r="G22" s="2" t="s">
        <v>176</v>
      </c>
      <c r="H22" s="2">
        <v>2014</v>
      </c>
      <c r="I22" s="154" t="s">
        <v>176</v>
      </c>
      <c r="J22" s="2" t="s">
        <v>646</v>
      </c>
      <c r="K22" s="2" t="s">
        <v>646</v>
      </c>
      <c r="L22" s="2" t="s">
        <v>127</v>
      </c>
      <c r="M22" s="2"/>
      <c r="N22" s="2"/>
      <c r="O22" s="74"/>
      <c r="P22" s="3" t="s">
        <v>696</v>
      </c>
      <c r="Q22" s="3" t="s">
        <v>697</v>
      </c>
      <c r="R22" s="202" t="s">
        <v>176</v>
      </c>
      <c r="S22" s="202" t="s">
        <v>176</v>
      </c>
      <c r="T22" s="206" t="s">
        <v>627</v>
      </c>
      <c r="U22" s="206"/>
      <c r="V22" s="206"/>
      <c r="W22" s="206"/>
    </row>
    <row r="23" spans="1:23" s="10" customFormat="1" ht="41.25" customHeight="1">
      <c r="A23" s="2">
        <v>17</v>
      </c>
      <c r="B23" s="130" t="s">
        <v>496</v>
      </c>
      <c r="C23" s="131" t="s">
        <v>497</v>
      </c>
      <c r="D23" s="130">
        <v>1808</v>
      </c>
      <c r="E23" s="130" t="s">
        <v>284</v>
      </c>
      <c r="F23" s="130" t="s">
        <v>498</v>
      </c>
      <c r="G23" s="2" t="s">
        <v>176</v>
      </c>
      <c r="H23" s="134">
        <v>1990</v>
      </c>
      <c r="I23" s="135">
        <v>1</v>
      </c>
      <c r="J23" s="188"/>
      <c r="K23" s="2"/>
      <c r="L23" s="132" t="s">
        <v>127</v>
      </c>
      <c r="M23" s="133"/>
      <c r="N23" s="135"/>
      <c r="O23" s="197"/>
      <c r="P23" s="203" t="s">
        <v>718</v>
      </c>
      <c r="Q23" s="203" t="s">
        <v>719</v>
      </c>
      <c r="R23" s="202" t="s">
        <v>176</v>
      </c>
      <c r="S23" s="202" t="s">
        <v>176</v>
      </c>
      <c r="T23" s="206" t="s">
        <v>627</v>
      </c>
      <c r="U23" s="206" t="s">
        <v>627</v>
      </c>
      <c r="V23" s="206"/>
      <c r="W23" s="206"/>
    </row>
    <row r="24" spans="1:23" s="10" customFormat="1" ht="41.25" customHeight="1">
      <c r="A24" s="2">
        <v>18</v>
      </c>
      <c r="B24" s="120" t="s">
        <v>489</v>
      </c>
      <c r="C24" s="120" t="s">
        <v>499</v>
      </c>
      <c r="D24" s="120">
        <v>1948</v>
      </c>
      <c r="E24" s="120" t="s">
        <v>500</v>
      </c>
      <c r="F24" s="2" t="s">
        <v>629</v>
      </c>
      <c r="G24" s="2" t="s">
        <v>176</v>
      </c>
      <c r="H24" s="123">
        <v>1986</v>
      </c>
      <c r="I24" s="156" t="s">
        <v>176</v>
      </c>
      <c r="J24" s="120" t="s">
        <v>647</v>
      </c>
      <c r="K24" s="2" t="s">
        <v>661</v>
      </c>
      <c r="L24" s="120" t="s">
        <v>127</v>
      </c>
      <c r="M24" s="136"/>
      <c r="N24" s="136"/>
      <c r="O24" s="198"/>
      <c r="P24" s="204" t="s">
        <v>720</v>
      </c>
      <c r="Q24" s="204" t="s">
        <v>721</v>
      </c>
      <c r="R24" s="202" t="s">
        <v>176</v>
      </c>
      <c r="S24" s="202" t="s">
        <v>176</v>
      </c>
      <c r="T24" s="206" t="s">
        <v>627</v>
      </c>
      <c r="U24" s="206"/>
      <c r="V24" s="206"/>
      <c r="W24" s="206"/>
    </row>
    <row r="25" spans="1:23" ht="18.75" customHeight="1">
      <c r="A25" s="226" t="s">
        <v>314</v>
      </c>
      <c r="B25" s="226"/>
      <c r="C25" s="226"/>
      <c r="D25" s="226"/>
      <c r="E25" s="226"/>
      <c r="F25" s="226"/>
      <c r="G25" s="226"/>
      <c r="H25" s="226"/>
      <c r="I25" s="226"/>
      <c r="J25" s="226"/>
      <c r="K25" s="35"/>
      <c r="L25" s="35"/>
      <c r="M25" s="35"/>
      <c r="N25" s="35"/>
      <c r="O25" s="195"/>
      <c r="P25" s="86"/>
      <c r="Q25" s="86"/>
      <c r="R25" s="86"/>
      <c r="S25" s="86"/>
      <c r="T25" s="86"/>
      <c r="U25" s="86"/>
      <c r="V25" s="86"/>
      <c r="W25" s="86"/>
    </row>
    <row r="26" spans="1:23" ht="41.25" customHeight="1">
      <c r="A26" s="2">
        <v>1</v>
      </c>
      <c r="B26" s="2" t="s">
        <v>184</v>
      </c>
      <c r="C26" s="2" t="s">
        <v>185</v>
      </c>
      <c r="D26" s="2">
        <v>2113</v>
      </c>
      <c r="E26" s="2" t="s">
        <v>186</v>
      </c>
      <c r="F26" s="2" t="s">
        <v>293</v>
      </c>
      <c r="G26" s="2" t="s">
        <v>312</v>
      </c>
      <c r="H26" s="2">
        <v>1975</v>
      </c>
      <c r="I26" s="2">
        <v>2</v>
      </c>
      <c r="J26" s="2" t="s">
        <v>313</v>
      </c>
      <c r="K26" s="2" t="s">
        <v>521</v>
      </c>
      <c r="L26" s="2" t="s">
        <v>127</v>
      </c>
      <c r="M26" s="2"/>
      <c r="N26" s="19"/>
      <c r="O26" s="74"/>
      <c r="P26" s="3" t="s">
        <v>690</v>
      </c>
      <c r="Q26" s="3" t="s">
        <v>691</v>
      </c>
      <c r="R26" s="202" t="s">
        <v>176</v>
      </c>
      <c r="S26" s="202" t="s">
        <v>176</v>
      </c>
      <c r="T26" s="206" t="s">
        <v>627</v>
      </c>
      <c r="U26" s="206" t="s">
        <v>627</v>
      </c>
      <c r="V26" s="206"/>
      <c r="W26" s="206"/>
    </row>
    <row r="27" spans="1:23" ht="20.25" customHeight="1">
      <c r="A27" s="226" t="s">
        <v>592</v>
      </c>
      <c r="B27" s="226"/>
      <c r="C27" s="226"/>
      <c r="D27" s="226"/>
      <c r="E27" s="226"/>
      <c r="F27" s="226"/>
      <c r="G27" s="226"/>
      <c r="H27" s="226"/>
      <c r="I27" s="226"/>
      <c r="J27" s="226"/>
      <c r="K27" s="35"/>
      <c r="L27" s="35"/>
      <c r="M27" s="35"/>
      <c r="N27" s="35"/>
      <c r="O27" s="195"/>
      <c r="P27" s="86"/>
      <c r="Q27" s="86"/>
      <c r="R27" s="86"/>
      <c r="S27" s="86"/>
      <c r="T27" s="86"/>
      <c r="U27" s="86"/>
      <c r="V27" s="86"/>
      <c r="W27" s="86"/>
    </row>
    <row r="28" spans="1:23" ht="41.25" customHeight="1">
      <c r="A28" s="2">
        <v>1</v>
      </c>
      <c r="B28" s="2" t="s">
        <v>593</v>
      </c>
      <c r="C28" s="2" t="s">
        <v>594</v>
      </c>
      <c r="D28" s="2">
        <v>479562</v>
      </c>
      <c r="E28" s="2" t="s">
        <v>595</v>
      </c>
      <c r="F28" s="2" t="s">
        <v>596</v>
      </c>
      <c r="G28" s="2" t="s">
        <v>733</v>
      </c>
      <c r="H28" s="2">
        <v>1983</v>
      </c>
      <c r="I28" s="2">
        <v>2</v>
      </c>
      <c r="J28" s="56" t="s">
        <v>176</v>
      </c>
      <c r="K28" s="56" t="s">
        <v>176</v>
      </c>
      <c r="L28" s="2" t="s">
        <v>127</v>
      </c>
      <c r="M28" s="2"/>
      <c r="N28" s="2" t="s">
        <v>625</v>
      </c>
      <c r="O28" s="74"/>
      <c r="P28" s="3" t="s">
        <v>690</v>
      </c>
      <c r="Q28" s="3" t="s">
        <v>691</v>
      </c>
      <c r="R28" s="202" t="s">
        <v>176</v>
      </c>
      <c r="S28" s="202" t="s">
        <v>176</v>
      </c>
      <c r="T28" s="206" t="s">
        <v>627</v>
      </c>
      <c r="U28" s="206" t="s">
        <v>627</v>
      </c>
      <c r="V28" s="206"/>
      <c r="W28" s="206"/>
    </row>
    <row r="29" spans="1:23" ht="41.25" customHeight="1">
      <c r="A29" s="2">
        <v>2</v>
      </c>
      <c r="B29" s="2" t="s">
        <v>448</v>
      </c>
      <c r="C29" s="2" t="s">
        <v>598</v>
      </c>
      <c r="D29" s="2">
        <v>39233</v>
      </c>
      <c r="E29" s="2" t="s">
        <v>599</v>
      </c>
      <c r="F29" s="2" t="s">
        <v>597</v>
      </c>
      <c r="G29" s="2" t="s">
        <v>176</v>
      </c>
      <c r="H29" s="2">
        <v>1987</v>
      </c>
      <c r="I29" s="2" t="s">
        <v>176</v>
      </c>
      <c r="J29" s="56" t="s">
        <v>670</v>
      </c>
      <c r="K29" s="2" t="s">
        <v>671</v>
      </c>
      <c r="L29" s="2" t="s">
        <v>127</v>
      </c>
      <c r="M29" s="2"/>
      <c r="N29" s="2"/>
      <c r="O29" s="74"/>
      <c r="P29" s="3" t="s">
        <v>690</v>
      </c>
      <c r="Q29" s="3" t="s">
        <v>691</v>
      </c>
      <c r="R29" s="202" t="s">
        <v>176</v>
      </c>
      <c r="S29" s="202" t="s">
        <v>176</v>
      </c>
      <c r="T29" s="206" t="s">
        <v>627</v>
      </c>
      <c r="U29" s="206"/>
      <c r="V29" s="206"/>
      <c r="W29" s="206"/>
    </row>
    <row r="30" spans="1:23" ht="41.25" customHeight="1">
      <c r="A30" s="2">
        <v>3</v>
      </c>
      <c r="B30" s="2" t="s">
        <v>600</v>
      </c>
      <c r="C30" s="2" t="s">
        <v>669</v>
      </c>
      <c r="D30" s="2" t="s">
        <v>601</v>
      </c>
      <c r="E30" s="2" t="s">
        <v>602</v>
      </c>
      <c r="F30" s="2" t="s">
        <v>603</v>
      </c>
      <c r="G30" s="2" t="s">
        <v>176</v>
      </c>
      <c r="H30" s="2">
        <v>2009</v>
      </c>
      <c r="I30" s="2" t="s">
        <v>176</v>
      </c>
      <c r="J30" s="56" t="s">
        <v>671</v>
      </c>
      <c r="K30" s="2" t="s">
        <v>678</v>
      </c>
      <c r="L30" s="2" t="s">
        <v>127</v>
      </c>
      <c r="M30" s="2"/>
      <c r="N30" s="2"/>
      <c r="O30" s="74"/>
      <c r="P30" s="199" t="s">
        <v>722</v>
      </c>
      <c r="Q30" s="199" t="s">
        <v>723</v>
      </c>
      <c r="R30" s="205" t="s">
        <v>176</v>
      </c>
      <c r="S30" s="205" t="s">
        <v>176</v>
      </c>
      <c r="T30" s="206" t="s">
        <v>627</v>
      </c>
      <c r="U30" s="206"/>
      <c r="V30" s="206"/>
      <c r="W30" s="206"/>
    </row>
    <row r="31" spans="1:23" ht="41.25" customHeight="1">
      <c r="A31" s="2">
        <v>4</v>
      </c>
      <c r="B31" s="2" t="s">
        <v>604</v>
      </c>
      <c r="C31" s="2" t="s">
        <v>605</v>
      </c>
      <c r="D31" s="2" t="s">
        <v>606</v>
      </c>
      <c r="E31" s="2" t="s">
        <v>607</v>
      </c>
      <c r="F31" s="2" t="s">
        <v>668</v>
      </c>
      <c r="G31" s="2" t="s">
        <v>176</v>
      </c>
      <c r="H31" s="2">
        <v>2010</v>
      </c>
      <c r="I31" s="2" t="s">
        <v>176</v>
      </c>
      <c r="J31" s="56" t="s">
        <v>672</v>
      </c>
      <c r="K31" s="2" t="s">
        <v>677</v>
      </c>
      <c r="L31" s="2" t="s">
        <v>127</v>
      </c>
      <c r="M31" s="2"/>
      <c r="N31" s="2" t="s">
        <v>626</v>
      </c>
      <c r="O31" s="74"/>
      <c r="P31" s="199" t="s">
        <v>722</v>
      </c>
      <c r="Q31" s="199" t="s">
        <v>723</v>
      </c>
      <c r="R31" s="205" t="s">
        <v>176</v>
      </c>
      <c r="S31" s="205" t="s">
        <v>176</v>
      </c>
      <c r="T31" s="206" t="s">
        <v>627</v>
      </c>
      <c r="U31" s="206"/>
      <c r="V31" s="206"/>
      <c r="W31" s="206"/>
    </row>
    <row r="32" spans="1:23" ht="41.25" customHeight="1">
      <c r="A32" s="2">
        <v>5</v>
      </c>
      <c r="B32" s="2" t="s">
        <v>667</v>
      </c>
      <c r="C32" s="2" t="s">
        <v>608</v>
      </c>
      <c r="D32" s="2" t="s">
        <v>609</v>
      </c>
      <c r="E32" s="2" t="s">
        <v>610</v>
      </c>
      <c r="F32" s="2" t="s">
        <v>665</v>
      </c>
      <c r="G32" s="2" t="s">
        <v>176</v>
      </c>
      <c r="H32" s="2">
        <v>2009</v>
      </c>
      <c r="I32" s="2" t="s">
        <v>176</v>
      </c>
      <c r="J32" s="56" t="s">
        <v>673</v>
      </c>
      <c r="K32" s="2" t="s">
        <v>655</v>
      </c>
      <c r="L32" s="2" t="s">
        <v>127</v>
      </c>
      <c r="M32" s="2"/>
      <c r="N32" s="2" t="s">
        <v>626</v>
      </c>
      <c r="O32" s="74"/>
      <c r="P32" s="199" t="s">
        <v>724</v>
      </c>
      <c r="Q32" s="199" t="s">
        <v>725</v>
      </c>
      <c r="R32" s="205" t="s">
        <v>176</v>
      </c>
      <c r="S32" s="205" t="s">
        <v>176</v>
      </c>
      <c r="T32" s="206" t="s">
        <v>627</v>
      </c>
      <c r="U32" s="206"/>
      <c r="V32" s="206"/>
      <c r="W32" s="206"/>
    </row>
    <row r="33" spans="1:23" ht="41.25" customHeight="1">
      <c r="A33" s="2">
        <v>6</v>
      </c>
      <c r="B33" s="2" t="s">
        <v>666</v>
      </c>
      <c r="C33" s="2" t="s">
        <v>611</v>
      </c>
      <c r="D33" s="2">
        <v>761011197</v>
      </c>
      <c r="E33" s="2" t="s">
        <v>284</v>
      </c>
      <c r="F33" s="2" t="s">
        <v>612</v>
      </c>
      <c r="G33" s="2" t="s">
        <v>176</v>
      </c>
      <c r="H33" s="2">
        <v>2010</v>
      </c>
      <c r="I33" s="2" t="s">
        <v>176</v>
      </c>
      <c r="J33" s="56" t="s">
        <v>624</v>
      </c>
      <c r="K33" s="2" t="s">
        <v>671</v>
      </c>
      <c r="L33" s="2" t="s">
        <v>127</v>
      </c>
      <c r="M33" s="2"/>
      <c r="N33" s="2" t="s">
        <v>626</v>
      </c>
      <c r="O33" s="74"/>
      <c r="P33" s="199" t="s">
        <v>726</v>
      </c>
      <c r="Q33" s="199" t="s">
        <v>727</v>
      </c>
      <c r="R33" s="202"/>
      <c r="S33" s="202"/>
      <c r="T33" s="222" t="s">
        <v>627</v>
      </c>
      <c r="U33" s="222"/>
      <c r="V33" s="222"/>
      <c r="W33" s="206"/>
    </row>
    <row r="34" spans="1:23" ht="41.25" customHeight="1">
      <c r="A34" s="2">
        <v>7</v>
      </c>
      <c r="B34" s="2" t="s">
        <v>613</v>
      </c>
      <c r="C34" s="2" t="s">
        <v>614</v>
      </c>
      <c r="D34" s="2" t="s">
        <v>615</v>
      </c>
      <c r="E34" s="2" t="s">
        <v>284</v>
      </c>
      <c r="F34" s="2" t="s">
        <v>498</v>
      </c>
      <c r="G34" s="2" t="s">
        <v>176</v>
      </c>
      <c r="H34" s="2">
        <v>2009</v>
      </c>
      <c r="I34" s="2">
        <v>1</v>
      </c>
      <c r="J34" s="56" t="s">
        <v>176</v>
      </c>
      <c r="K34" s="56" t="s">
        <v>176</v>
      </c>
      <c r="L34" s="2" t="s">
        <v>127</v>
      </c>
      <c r="M34" s="2"/>
      <c r="N34" s="2" t="s">
        <v>625</v>
      </c>
      <c r="O34" s="74"/>
      <c r="P34" s="199" t="s">
        <v>728</v>
      </c>
      <c r="Q34" s="199" t="s">
        <v>729</v>
      </c>
      <c r="R34" s="202"/>
      <c r="S34" s="202"/>
      <c r="T34" s="222" t="s">
        <v>627</v>
      </c>
      <c r="U34" s="222" t="s">
        <v>627</v>
      </c>
      <c r="V34" s="222"/>
      <c r="W34" s="206"/>
    </row>
    <row r="35" spans="1:24" ht="41.25" customHeight="1">
      <c r="A35" s="2">
        <v>8</v>
      </c>
      <c r="B35" s="2" t="s">
        <v>616</v>
      </c>
      <c r="C35" s="2" t="s">
        <v>617</v>
      </c>
      <c r="D35" s="2" t="s">
        <v>618</v>
      </c>
      <c r="E35" s="2" t="s">
        <v>619</v>
      </c>
      <c r="F35" s="2" t="s">
        <v>293</v>
      </c>
      <c r="G35" s="2" t="s">
        <v>682</v>
      </c>
      <c r="H35" s="2">
        <v>2006</v>
      </c>
      <c r="I35" s="2">
        <v>2</v>
      </c>
      <c r="J35" s="56" t="s">
        <v>674</v>
      </c>
      <c r="K35" s="2" t="s">
        <v>676</v>
      </c>
      <c r="L35" s="132" t="s">
        <v>127</v>
      </c>
      <c r="M35" s="2" t="s">
        <v>680</v>
      </c>
      <c r="N35" s="2" t="s">
        <v>625</v>
      </c>
      <c r="O35" s="74">
        <v>12500</v>
      </c>
      <c r="P35" s="3" t="s">
        <v>690</v>
      </c>
      <c r="Q35" s="3" t="s">
        <v>691</v>
      </c>
      <c r="R35" s="3" t="s">
        <v>690</v>
      </c>
      <c r="S35" s="3" t="s">
        <v>691</v>
      </c>
      <c r="T35" s="206" t="s">
        <v>627</v>
      </c>
      <c r="U35" s="206" t="s">
        <v>627</v>
      </c>
      <c r="V35" s="206" t="s">
        <v>627</v>
      </c>
      <c r="W35" s="206"/>
      <c r="X35" s="208"/>
    </row>
    <row r="36" spans="1:23" ht="41.25" customHeight="1">
      <c r="A36" s="2">
        <v>9</v>
      </c>
      <c r="B36" s="2" t="s">
        <v>620</v>
      </c>
      <c r="C36" s="2" t="s">
        <v>621</v>
      </c>
      <c r="D36" s="2" t="s">
        <v>622</v>
      </c>
      <c r="E36" s="2" t="s">
        <v>623</v>
      </c>
      <c r="F36" s="2" t="s">
        <v>293</v>
      </c>
      <c r="G36" s="2" t="s">
        <v>683</v>
      </c>
      <c r="H36" s="2">
        <v>2005</v>
      </c>
      <c r="I36" s="2">
        <v>6</v>
      </c>
      <c r="J36" s="56" t="s">
        <v>655</v>
      </c>
      <c r="K36" s="2" t="s">
        <v>675</v>
      </c>
      <c r="L36" s="120" t="s">
        <v>127</v>
      </c>
      <c r="M36" s="2" t="s">
        <v>679</v>
      </c>
      <c r="N36" s="2" t="s">
        <v>625</v>
      </c>
      <c r="O36" s="74">
        <v>19000</v>
      </c>
      <c r="P36" s="199" t="s">
        <v>730</v>
      </c>
      <c r="Q36" s="199" t="s">
        <v>731</v>
      </c>
      <c r="R36" s="199" t="s">
        <v>730</v>
      </c>
      <c r="S36" s="199" t="s">
        <v>731</v>
      </c>
      <c r="T36" s="206" t="s">
        <v>627</v>
      </c>
      <c r="U36" s="206" t="s">
        <v>627</v>
      </c>
      <c r="V36" s="206" t="s">
        <v>627</v>
      </c>
      <c r="W36" s="206"/>
    </row>
    <row r="37" spans="1:23" ht="12.75">
      <c r="A37" s="184"/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5"/>
      <c r="O37" s="189"/>
      <c r="P37" s="33"/>
      <c r="Q37" s="33"/>
      <c r="R37" s="186"/>
      <c r="S37" s="186"/>
      <c r="T37" s="186"/>
      <c r="U37" s="186"/>
      <c r="V37" s="186"/>
      <c r="W37" s="186"/>
    </row>
  </sheetData>
  <sheetProtection/>
  <mergeCells count="23">
    <mergeCell ref="A3:A5"/>
    <mergeCell ref="B3:B5"/>
    <mergeCell ref="C3:C5"/>
    <mergeCell ref="A27:J27"/>
    <mergeCell ref="R3:S4"/>
    <mergeCell ref="T3:W4"/>
    <mergeCell ref="J3:J5"/>
    <mergeCell ref="D3:D5"/>
    <mergeCell ref="K3:K5"/>
    <mergeCell ref="L3:L5"/>
    <mergeCell ref="O3:O5"/>
    <mergeCell ref="A25:J25"/>
    <mergeCell ref="A6:J6"/>
    <mergeCell ref="A2:H2"/>
    <mergeCell ref="G3:G5"/>
    <mergeCell ref="M3:M5"/>
    <mergeCell ref="I2:W2"/>
    <mergeCell ref="H3:H5"/>
    <mergeCell ref="F3:F5"/>
    <mergeCell ref="I3:I5"/>
    <mergeCell ref="P3:Q4"/>
    <mergeCell ref="E3:E5"/>
    <mergeCell ref="N3:N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3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80" zoomScaleSheetLayoutView="80" zoomScalePageLayoutView="0" workbookViewId="0" topLeftCell="A19">
      <selection activeCell="B23" sqref="B23"/>
    </sheetView>
  </sheetViews>
  <sheetFormatPr defaultColWidth="9.140625" defaultRowHeight="12.75"/>
  <cols>
    <col min="1" max="1" width="13.57421875" style="109" customWidth="1"/>
    <col min="2" max="2" width="23.57421875" style="109" customWidth="1"/>
    <col min="3" max="3" width="21.28125" style="117" customWidth="1"/>
    <col min="4" max="4" width="57.421875" style="118" customWidth="1"/>
    <col min="5" max="6" width="9.140625" style="109" customWidth="1"/>
    <col min="7" max="7" width="31.7109375" style="109" customWidth="1"/>
    <col min="8" max="16384" width="9.140625" style="109" customWidth="1"/>
  </cols>
  <sheetData>
    <row r="1" spans="1:4" ht="12.75">
      <c r="A1" s="27" t="s">
        <v>84</v>
      </c>
      <c r="B1" s="28"/>
      <c r="C1" s="32"/>
      <c r="D1" s="36"/>
    </row>
    <row r="3" spans="1:4" ht="36" customHeight="1">
      <c r="A3" s="110" t="s">
        <v>1</v>
      </c>
      <c r="B3" s="111" t="s">
        <v>2</v>
      </c>
      <c r="C3" s="111" t="s">
        <v>317</v>
      </c>
      <c r="D3" s="111" t="s">
        <v>318</v>
      </c>
    </row>
    <row r="4" spans="1:4" ht="12.75">
      <c r="A4" s="257" t="s">
        <v>320</v>
      </c>
      <c r="B4" s="257"/>
      <c r="C4" s="257"/>
      <c r="D4" s="257"/>
    </row>
    <row r="5" spans="1:4" s="166" customFormat="1" ht="78.75" customHeight="1">
      <c r="A5" s="2">
        <v>3</v>
      </c>
      <c r="B5" s="163">
        <v>5376.99</v>
      </c>
      <c r="C5" s="163" t="s">
        <v>319</v>
      </c>
      <c r="D5" s="164" t="s">
        <v>513</v>
      </c>
    </row>
    <row r="6" spans="1:4" s="166" customFormat="1" ht="28.5" customHeight="1">
      <c r="A6" s="2">
        <v>1</v>
      </c>
      <c r="B6" s="163">
        <v>300</v>
      </c>
      <c r="C6" s="163" t="s">
        <v>327</v>
      </c>
      <c r="D6" s="164" t="s">
        <v>512</v>
      </c>
    </row>
    <row r="7" spans="1:7" s="166" customFormat="1" ht="45" customHeight="1">
      <c r="A7" s="2">
        <v>2</v>
      </c>
      <c r="B7" s="163">
        <v>31640.370000000003</v>
      </c>
      <c r="C7" s="163" t="s">
        <v>510</v>
      </c>
      <c r="D7" s="164" t="s">
        <v>511</v>
      </c>
      <c r="E7" s="255"/>
      <c r="F7" s="256"/>
      <c r="G7" s="256"/>
    </row>
    <row r="8" spans="1:4" ht="12.75">
      <c r="A8" s="257" t="s">
        <v>324</v>
      </c>
      <c r="B8" s="257"/>
      <c r="C8" s="257"/>
      <c r="D8" s="257"/>
    </row>
    <row r="9" spans="1:4" s="166" customFormat="1" ht="42.75" customHeight="1">
      <c r="A9" s="2">
        <v>2</v>
      </c>
      <c r="B9" s="163">
        <v>1380</v>
      </c>
      <c r="C9" s="163" t="s">
        <v>319</v>
      </c>
      <c r="D9" s="164" t="s">
        <v>516</v>
      </c>
    </row>
    <row r="10" spans="1:4" s="166" customFormat="1" ht="28.5" customHeight="1">
      <c r="A10" s="2">
        <v>1</v>
      </c>
      <c r="B10" s="163">
        <f>4604.41+2361.6</f>
        <v>6966.01</v>
      </c>
      <c r="C10" s="163" t="s">
        <v>321</v>
      </c>
      <c r="D10" s="164" t="s">
        <v>514</v>
      </c>
    </row>
    <row r="11" spans="1:7" s="166" customFormat="1" ht="27.75" customHeight="1">
      <c r="A11" s="2">
        <v>1</v>
      </c>
      <c r="B11" s="163">
        <f>310.5</f>
        <v>310.5</v>
      </c>
      <c r="C11" s="163" t="s">
        <v>328</v>
      </c>
      <c r="D11" s="164" t="s">
        <v>515</v>
      </c>
      <c r="G11" s="158"/>
    </row>
    <row r="12" spans="1:4" ht="12.75">
      <c r="A12" s="257" t="s">
        <v>325</v>
      </c>
      <c r="B12" s="257"/>
      <c r="C12" s="257"/>
      <c r="D12" s="257"/>
    </row>
    <row r="13" spans="1:7" s="166" customFormat="1" ht="27.75" customHeight="1">
      <c r="A13" s="2">
        <v>3</v>
      </c>
      <c r="B13" s="163">
        <v>1400</v>
      </c>
      <c r="C13" s="163" t="s">
        <v>327</v>
      </c>
      <c r="D13" s="164" t="s">
        <v>517</v>
      </c>
      <c r="G13" s="168"/>
    </row>
    <row r="14" spans="1:4" s="166" customFormat="1" ht="32.25" customHeight="1">
      <c r="A14" s="2">
        <v>1</v>
      </c>
      <c r="B14" s="163">
        <v>724.74</v>
      </c>
      <c r="C14" s="163" t="s">
        <v>319</v>
      </c>
      <c r="D14" s="164" t="s">
        <v>329</v>
      </c>
    </row>
    <row r="15" spans="1:7" s="166" customFormat="1" ht="30.75" customHeight="1">
      <c r="A15" s="2">
        <v>1</v>
      </c>
      <c r="B15" s="163">
        <v>220</v>
      </c>
      <c r="C15" s="163" t="s">
        <v>330</v>
      </c>
      <c r="D15" s="164" t="s">
        <v>331</v>
      </c>
      <c r="G15" s="167"/>
    </row>
    <row r="16" spans="1:4" s="166" customFormat="1" ht="39.75" customHeight="1">
      <c r="A16" s="2">
        <v>2</v>
      </c>
      <c r="B16" s="163">
        <f>2196.44+3231.2</f>
        <v>5427.639999999999</v>
      </c>
      <c r="C16" s="163" t="s">
        <v>322</v>
      </c>
      <c r="D16" s="164" t="s">
        <v>518</v>
      </c>
    </row>
    <row r="17" spans="1:4" ht="12.75">
      <c r="A17" s="257" t="s">
        <v>326</v>
      </c>
      <c r="B17" s="257"/>
      <c r="C17" s="257"/>
      <c r="D17" s="257"/>
    </row>
    <row r="18" spans="1:7" s="166" customFormat="1" ht="27" customHeight="1">
      <c r="A18" s="2">
        <v>1</v>
      </c>
      <c r="B18" s="163">
        <v>2052</v>
      </c>
      <c r="C18" s="163" t="s">
        <v>330</v>
      </c>
      <c r="D18" s="164" t="s">
        <v>332</v>
      </c>
      <c r="G18" s="167"/>
    </row>
    <row r="19" spans="1:4" s="165" customFormat="1" ht="27" customHeight="1">
      <c r="A19" s="2">
        <v>1</v>
      </c>
      <c r="B19" s="163">
        <v>1169.11</v>
      </c>
      <c r="C19" s="163" t="s">
        <v>328</v>
      </c>
      <c r="D19" s="164" t="s">
        <v>323</v>
      </c>
    </row>
    <row r="20" spans="1:4" s="165" customFormat="1" ht="27" customHeight="1">
      <c r="A20" s="2">
        <v>1</v>
      </c>
      <c r="B20" s="163">
        <v>689</v>
      </c>
      <c r="C20" s="163" t="s">
        <v>319</v>
      </c>
      <c r="D20" s="164" t="s">
        <v>520</v>
      </c>
    </row>
    <row r="21" spans="1:4" s="165" customFormat="1" ht="27" customHeight="1">
      <c r="A21" s="2">
        <v>1</v>
      </c>
      <c r="B21" s="163">
        <v>1020.9</v>
      </c>
      <c r="C21" s="163" t="s">
        <v>510</v>
      </c>
      <c r="D21" s="164" t="s">
        <v>323</v>
      </c>
    </row>
    <row r="22" spans="1:4" ht="15.75" customHeight="1">
      <c r="A22" s="112" t="s">
        <v>0</v>
      </c>
      <c r="B22" s="113">
        <f>SUM(B5:B7,B9:B11,B13:B16,B18:B21)</f>
        <v>58677.26</v>
      </c>
      <c r="C22" s="114"/>
      <c r="D22" s="115"/>
    </row>
    <row r="26" spans="1:4" ht="27.75" customHeight="1">
      <c r="A26" s="110" t="s">
        <v>1</v>
      </c>
      <c r="B26" s="157" t="s">
        <v>519</v>
      </c>
      <c r="C26" s="111" t="s">
        <v>317</v>
      </c>
      <c r="D26" s="111" t="s">
        <v>318</v>
      </c>
    </row>
    <row r="27" spans="1:4" ht="12.75">
      <c r="A27" s="257" t="s">
        <v>324</v>
      </c>
      <c r="B27" s="257"/>
      <c r="C27" s="257"/>
      <c r="D27" s="257"/>
    </row>
    <row r="28" spans="1:4" s="165" customFormat="1" ht="23.25" customHeight="1">
      <c r="A28" s="2">
        <v>1</v>
      </c>
      <c r="B28" s="163">
        <v>1800</v>
      </c>
      <c r="C28" s="163" t="s">
        <v>328</v>
      </c>
      <c r="D28" s="164" t="s">
        <v>323</v>
      </c>
    </row>
    <row r="29" s="155" customFormat="1" ht="22.5" customHeight="1"/>
    <row r="31" ht="12.75">
      <c r="A31" s="116" t="s">
        <v>738</v>
      </c>
    </row>
  </sheetData>
  <sheetProtection/>
  <mergeCells count="6">
    <mergeCell ref="E7:G7"/>
    <mergeCell ref="A27:D27"/>
    <mergeCell ref="A4:D4"/>
    <mergeCell ref="A8:D8"/>
    <mergeCell ref="A12:D12"/>
    <mergeCell ref="A17:D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="60" zoomScalePageLayoutView="0" workbookViewId="0" topLeftCell="A1">
      <selection activeCell="C14" sqref="C14"/>
    </sheetView>
  </sheetViews>
  <sheetFormatPr defaultColWidth="9.140625" defaultRowHeight="12.75"/>
  <cols>
    <col min="1" max="1" width="5.8515625" style="47" customWidth="1"/>
    <col min="2" max="2" width="42.421875" style="46" customWidth="1"/>
    <col min="3" max="4" width="20.140625" style="107" customWidth="1"/>
  </cols>
  <sheetData>
    <row r="1" spans="2:4" ht="16.5">
      <c r="B1" s="51" t="s">
        <v>37</v>
      </c>
      <c r="D1" s="73"/>
    </row>
    <row r="2" ht="16.5">
      <c r="B2" s="51"/>
    </row>
    <row r="3" spans="2:4" ht="12.75" customHeight="1">
      <c r="B3" s="258" t="s">
        <v>65</v>
      </c>
      <c r="C3" s="258"/>
      <c r="D3" s="258"/>
    </row>
    <row r="4" spans="1:4" ht="25.5">
      <c r="A4" s="52" t="s">
        <v>19</v>
      </c>
      <c r="B4" s="52" t="s">
        <v>16</v>
      </c>
      <c r="C4" s="74" t="s">
        <v>35</v>
      </c>
      <c r="D4" s="74" t="s">
        <v>15</v>
      </c>
    </row>
    <row r="5" spans="1:4" ht="33.75" customHeight="1">
      <c r="A5" s="24">
        <v>1</v>
      </c>
      <c r="B5" s="45" t="s">
        <v>86</v>
      </c>
      <c r="C5" s="75">
        <v>565385.19</v>
      </c>
      <c r="D5" s="75">
        <v>0</v>
      </c>
    </row>
    <row r="6" spans="1:4" s="7" customFormat="1" ht="33.75" customHeight="1">
      <c r="A6" s="12">
        <v>2</v>
      </c>
      <c r="B6" s="1" t="s">
        <v>88</v>
      </c>
      <c r="C6" s="75">
        <v>257020.48</v>
      </c>
      <c r="D6" s="75">
        <v>0</v>
      </c>
    </row>
    <row r="7" spans="1:4" s="7" customFormat="1" ht="33.75" customHeight="1">
      <c r="A7" s="12">
        <v>3</v>
      </c>
      <c r="B7" s="45" t="s">
        <v>92</v>
      </c>
      <c r="C7" s="103">
        <v>136521.21</v>
      </c>
      <c r="D7" s="75">
        <v>28052.09</v>
      </c>
    </row>
    <row r="8" spans="1:8" s="7" customFormat="1" ht="33.75" customHeight="1">
      <c r="A8" s="12">
        <v>4</v>
      </c>
      <c r="B8" s="104" t="s">
        <v>95</v>
      </c>
      <c r="C8" s="159">
        <v>33314.12</v>
      </c>
      <c r="D8" s="159">
        <v>33314.12</v>
      </c>
      <c r="E8" s="11"/>
      <c r="H8" s="11"/>
    </row>
    <row r="9" spans="1:5" s="7" customFormat="1" ht="33.75" customHeight="1">
      <c r="A9" s="12">
        <v>5</v>
      </c>
      <c r="B9" s="45" t="s">
        <v>99</v>
      </c>
      <c r="C9" s="160">
        <v>23261</v>
      </c>
      <c r="D9" s="160">
        <v>23261</v>
      </c>
      <c r="E9" s="11"/>
    </row>
    <row r="10" spans="1:4" s="7" customFormat="1" ht="33.75" customHeight="1">
      <c r="A10" s="12">
        <v>6</v>
      </c>
      <c r="B10" s="1" t="s">
        <v>103</v>
      </c>
      <c r="C10" s="105">
        <f>79295.51+1530+6111.31</f>
        <v>86936.81999999999</v>
      </c>
      <c r="D10" s="106">
        <v>17295.51</v>
      </c>
    </row>
    <row r="11" spans="1:4" s="7" customFormat="1" ht="33.75" customHeight="1">
      <c r="A11" s="12">
        <v>7</v>
      </c>
      <c r="B11" s="1" t="s">
        <v>107</v>
      </c>
      <c r="C11" s="75">
        <v>68114.25</v>
      </c>
      <c r="D11" s="75">
        <v>0</v>
      </c>
    </row>
    <row r="12" spans="1:4" ht="33.75" customHeight="1">
      <c r="A12" s="12">
        <v>8</v>
      </c>
      <c r="B12" s="1" t="s">
        <v>110</v>
      </c>
      <c r="C12" s="75">
        <v>435300</v>
      </c>
      <c r="D12" s="75">
        <v>0</v>
      </c>
    </row>
    <row r="13" spans="1:4" ht="18" customHeight="1">
      <c r="A13" s="24"/>
      <c r="B13" s="53" t="s">
        <v>17</v>
      </c>
      <c r="C13" s="76">
        <f>SUM(C5:C12)</f>
        <v>1605853.0699999998</v>
      </c>
      <c r="D13" s="76"/>
    </row>
    <row r="14" spans="2:4" ht="12.75">
      <c r="B14" s="10"/>
      <c r="C14" s="108"/>
      <c r="D14" s="108"/>
    </row>
    <row r="15" spans="2:4" ht="12.75">
      <c r="B15" s="10"/>
      <c r="C15" s="108"/>
      <c r="D15" s="108"/>
    </row>
    <row r="16" spans="2:4" ht="12.75">
      <c r="B16" s="10"/>
      <c r="C16" s="108"/>
      <c r="D16" s="108"/>
    </row>
    <row r="17" spans="2:4" ht="12.75">
      <c r="B17" s="10"/>
      <c r="C17" s="108"/>
      <c r="D17" s="108"/>
    </row>
    <row r="18" spans="2:4" ht="12.75">
      <c r="B18" s="10"/>
      <c r="C18" s="108"/>
      <c r="D18" s="108"/>
    </row>
    <row r="19" spans="2:4" ht="12.75">
      <c r="B19" s="10"/>
      <c r="C19" s="108"/>
      <c r="D19" s="108"/>
    </row>
    <row r="20" spans="2:4" ht="12.75">
      <c r="B20" s="10"/>
      <c r="C20" s="108"/>
      <c r="D20" s="108"/>
    </row>
    <row r="21" spans="2:4" ht="12.75">
      <c r="B21" s="10"/>
      <c r="C21" s="108"/>
      <c r="D21" s="108"/>
    </row>
    <row r="22" spans="2:4" ht="12.75">
      <c r="B22" s="10"/>
      <c r="C22" s="108"/>
      <c r="D22" s="108"/>
    </row>
    <row r="23" spans="2:4" ht="12.75">
      <c r="B23" s="10"/>
      <c r="C23" s="108"/>
      <c r="D23" s="108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view="pageBreakPreview" zoomScale="60" zoomScalePageLayoutView="0" workbookViewId="0" topLeftCell="A1">
      <selection activeCell="B14" sqref="B14"/>
    </sheetView>
  </sheetViews>
  <sheetFormatPr defaultColWidth="9.140625" defaultRowHeight="12.75"/>
  <cols>
    <col min="1" max="1" width="4.140625" style="30" customWidth="1"/>
    <col min="2" max="2" width="53.28125" style="0" customWidth="1"/>
    <col min="3" max="3" width="40.421875" style="0" customWidth="1"/>
  </cols>
  <sheetData>
    <row r="1" spans="2:3" ht="15" customHeight="1">
      <c r="B1" s="15" t="s">
        <v>508</v>
      </c>
      <c r="C1" s="37"/>
    </row>
    <row r="2" ht="12.75">
      <c r="B2" s="15"/>
    </row>
    <row r="3" spans="1:4" ht="69" customHeight="1">
      <c r="A3" s="262" t="s">
        <v>85</v>
      </c>
      <c r="B3" s="262"/>
      <c r="C3" s="262"/>
      <c r="D3" s="39"/>
    </row>
    <row r="4" spans="1:4" ht="9" customHeight="1">
      <c r="A4" s="38"/>
      <c r="B4" s="38"/>
      <c r="C4" s="38"/>
      <c r="D4" s="39"/>
    </row>
    <row r="6" spans="1:3" ht="38.25" customHeight="1">
      <c r="A6" s="52" t="s">
        <v>19</v>
      </c>
      <c r="B6" s="52" t="s">
        <v>33</v>
      </c>
      <c r="C6" s="55" t="s">
        <v>34</v>
      </c>
    </row>
    <row r="7" spans="1:8" ht="17.25" customHeight="1">
      <c r="A7" s="263" t="s">
        <v>509</v>
      </c>
      <c r="B7" s="264"/>
      <c r="C7" s="265"/>
      <c r="H7" s="15"/>
    </row>
    <row r="8" spans="1:8" ht="22.5" customHeight="1">
      <c r="A8" s="24">
        <v>1</v>
      </c>
      <c r="B8" s="62" t="s">
        <v>88</v>
      </c>
      <c r="C8" s="259" t="s">
        <v>271</v>
      </c>
      <c r="H8" s="15"/>
    </row>
    <row r="9" spans="1:3" ht="24" customHeight="1">
      <c r="A9" s="24">
        <v>2</v>
      </c>
      <c r="B9" s="62" t="s">
        <v>187</v>
      </c>
      <c r="C9" s="260"/>
    </row>
    <row r="10" spans="1:8" ht="24.75" customHeight="1">
      <c r="A10" s="24">
        <v>3</v>
      </c>
      <c r="B10" s="62" t="s">
        <v>188</v>
      </c>
      <c r="C10" s="260"/>
      <c r="H10" s="9"/>
    </row>
    <row r="11" spans="1:8" ht="21.75" customHeight="1">
      <c r="A11" s="24">
        <v>4</v>
      </c>
      <c r="B11" s="62" t="s">
        <v>189</v>
      </c>
      <c r="C11" s="261"/>
      <c r="H11" s="15"/>
    </row>
  </sheetData>
  <sheetProtection/>
  <mergeCells count="3">
    <mergeCell ref="C8:C11"/>
    <mergeCell ref="A3:C3"/>
    <mergeCell ref="A7:C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anna.kostrzewska</cp:lastModifiedBy>
  <cp:lastPrinted>2015-06-09T09:41:12Z</cp:lastPrinted>
  <dcterms:created xsi:type="dcterms:W3CDTF">2004-04-21T13:58:08Z</dcterms:created>
  <dcterms:modified xsi:type="dcterms:W3CDTF">2015-08-04T07:01:29Z</dcterms:modified>
  <cp:category/>
  <cp:version/>
  <cp:contentType/>
  <cp:contentStatus/>
</cp:coreProperties>
</file>