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89.6.2\udostepniony\A. Wasilewski\BUDŻET i WYKONANIE 2020\BUDŻET realizacja i wykonanie\5 maj\Rada\"/>
    </mc:Choice>
  </mc:AlternateContent>
  <xr:revisionPtr revIDLastSave="0" documentId="13_ncr:1_{B2AF5367-0E7C-424E-95F9-49D860CA8D9F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Arkusz1" sheetId="1" r:id="rId1"/>
    <sheet name="Arkusz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2" l="1"/>
  <c r="K3" i="1" l="1"/>
  <c r="K12" i="1" s="1"/>
  <c r="K10" i="1"/>
  <c r="C7" i="1" l="1"/>
  <c r="C6" i="1"/>
  <c r="C5" i="1"/>
  <c r="B3" i="1"/>
  <c r="C8" i="1" l="1"/>
</calcChain>
</file>

<file path=xl/sharedStrings.xml><?xml version="1.0" encoding="utf-8"?>
<sst xmlns="http://schemas.openxmlformats.org/spreadsheetml/2006/main" count="75" uniqueCount="73">
  <si>
    <t>Seria Obligacji</t>
  </si>
  <si>
    <t>kwota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</si>
  <si>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</si>
  <si>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</si>
  <si>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</si>
  <si>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</si>
  <si>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</si>
  <si>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</si>
  <si>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</si>
  <si>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</si>
  <si>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</si>
  <si>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</si>
  <si>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</si>
  <si>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</si>
  <si>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</si>
  <si>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</si>
  <si>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</si>
  <si>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</si>
  <si>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</si>
  <si>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</si>
  <si>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A-J</t>
  </si>
  <si>
    <t>K-P</t>
  </si>
  <si>
    <t>R-S</t>
  </si>
  <si>
    <t>razem</t>
  </si>
  <si>
    <t>spłata</t>
  </si>
  <si>
    <t>rok wykupu</t>
  </si>
  <si>
    <t>deficyt</t>
  </si>
  <si>
    <t>trzeba oddać</t>
  </si>
  <si>
    <t>+ 3 790 000</t>
  </si>
  <si>
    <t>Numer serii</t>
  </si>
  <si>
    <t>Kwota emisji (PLN)</t>
  </si>
  <si>
    <t>Termin wykupu</t>
  </si>
  <si>
    <t>Długość życia poszczególnych obligacji</t>
  </si>
  <si>
    <t>X</t>
  </si>
  <si>
    <t>2029 rok</t>
  </si>
  <si>
    <t>2030 rok</t>
  </si>
  <si>
    <t>2031 rok</t>
  </si>
  <si>
    <t>2032 rok</t>
  </si>
  <si>
    <t>2033 rok</t>
  </si>
  <si>
    <t>2034 rok</t>
  </si>
  <si>
    <t>2035 rok</t>
  </si>
  <si>
    <t>15 - letnie</t>
  </si>
  <si>
    <t>14 - letnie</t>
  </si>
  <si>
    <t>13 - letnie</t>
  </si>
  <si>
    <t>12 - letnie</t>
  </si>
  <si>
    <t>11 - letnie</t>
  </si>
  <si>
    <t>9 - letnie</t>
  </si>
  <si>
    <t>10 - letnie</t>
  </si>
  <si>
    <t>K20</t>
  </si>
  <si>
    <t>L20</t>
  </si>
  <si>
    <t>M20</t>
  </si>
  <si>
    <t>N20</t>
  </si>
  <si>
    <t>O20</t>
  </si>
  <si>
    <t>P20</t>
  </si>
  <si>
    <t>R20</t>
  </si>
  <si>
    <t>S20</t>
  </si>
  <si>
    <t>T20</t>
  </si>
  <si>
    <t>U20</t>
  </si>
  <si>
    <t>2023 rok</t>
  </si>
  <si>
    <t>2024 rok</t>
  </si>
  <si>
    <t>3 - letnie</t>
  </si>
  <si>
    <t>4 - letnie</t>
  </si>
  <si>
    <t>5 - letnie</t>
  </si>
  <si>
    <t>2025 rok</t>
  </si>
  <si>
    <t>2026 rok</t>
  </si>
  <si>
    <t>6 - letnie</t>
  </si>
  <si>
    <t>2027 rok</t>
  </si>
  <si>
    <t>2028 rok</t>
  </si>
  <si>
    <t>7 - letnie</t>
  </si>
  <si>
    <t>8 - letnie</t>
  </si>
  <si>
    <t>W20</t>
  </si>
  <si>
    <t>X20</t>
  </si>
  <si>
    <t>Y20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</si>
</sst>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4">
    <xf numFmtId="0" fontId="0" fillId="0" borderId="0" xfId="0"/>
    <xf numFmtId="4" fontId="0" fillId="0" borderId="1" xfId="0" applyNumberForma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0" fillId="0" borderId="1" xfId="0" applyBorder="1" applyAlignment="1">
      <alignment horizontal="right" vertical="center"/>
    </xf>
    <xf numFmtId="4" fontId="0" fillId="0" borderId="0" xfId="0" applyNumberFormat="1"/>
    <xf numFmtId="0" fontId="0" fillId="0" borderId="0" xfId="0" applyAlignment="1">
      <alignment horizontal="right" vertical="center"/>
    </xf>
    <xf numFmtId="4" fontId="0" fillId="0" borderId="0" xfId="0" applyNumberForma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4" fontId="1" fillId="0" borderId="0" xfId="0" applyNumberFormat="1" applyFont="1"/>
    <xf numFmtId="4" fontId="1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64" fontId="4" fillId="0" borderId="0" xfId="1" applyFont="1"/>
    <xf numFmtId="164" fontId="4" fillId="0" borderId="0" xfId="1" quotePrefix="1" applyFont="1"/>
    <xf numFmtId="0" fontId="0" fillId="0" borderId="1" xfId="0" applyBorder="1" applyAlignment="1">
      <alignment horizontal="center" vertical="center"/>
    </xf>
    <xf numFmtId="164" fontId="0" fillId="0" borderId="1" xfId="1" applyFont="1" applyBorder="1"/>
    <xf numFmtId="164" fontId="5" fillId="0" borderId="1" xfId="1" applyFont="1" applyBorder="1"/>
    <xf numFmtId="164" fontId="0" fillId="0" borderId="0" xfId="0" applyNumberFormat="1"/>
    <xf numFmtId="0" fontId="0" fillId="0" borderId="4" xfId="0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2"/>
  <sheetViews>
    <sheetView workbookViewId="0">
      <selection activeCell="F10" sqref="F10"/>
    </sheetView>
  </sheetViews>
  <sheetFormatPr defaultRowHeight="15" x14ac:dyDescent="0.25"/>
  <cols>
    <col min="1" max="1" width="10.7109375" customWidth="1"/>
    <col min="2" max="2" width="12.42578125" customWidth="1"/>
    <col min="3" max="3" width="12.7109375" customWidth="1"/>
    <col min="4" max="5" width="11.85546875" customWidth="1"/>
    <col min="6" max="6" width="12.85546875" customWidth="1"/>
    <col min="7" max="20" width="12.7109375" customWidth="1"/>
  </cols>
  <sheetData>
    <row r="2" spans="1:11" s="8" customFormat="1" x14ac:dyDescent="0.25">
      <c r="A2" s="22" t="s">
        <v>0</v>
      </c>
      <c r="B2" s="23"/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</row>
    <row r="3" spans="1:11" s="2" customFormat="1" x14ac:dyDescent="0.25">
      <c r="A3" s="3" t="s">
        <v>1</v>
      </c>
      <c r="B3" s="11">
        <f>SUM(A10:J10,C3:J3)</f>
        <v>12510000</v>
      </c>
      <c r="C3" s="1">
        <v>180000</v>
      </c>
      <c r="D3" s="1">
        <v>320000</v>
      </c>
      <c r="E3" s="1">
        <v>320000</v>
      </c>
      <c r="F3" s="1">
        <v>774000</v>
      </c>
      <c r="G3" s="1">
        <v>774000</v>
      </c>
      <c r="H3" s="1">
        <v>824000</v>
      </c>
      <c r="I3" s="1">
        <v>824000</v>
      </c>
      <c r="J3" s="1">
        <v>824000</v>
      </c>
      <c r="K3" s="6">
        <f>SUM(C3:J3)</f>
        <v>4840000</v>
      </c>
    </row>
    <row r="4" spans="1:11" s="12" customFormat="1" x14ac:dyDescent="0.25">
      <c r="B4" s="13" t="s">
        <v>25</v>
      </c>
      <c r="C4" s="14">
        <v>2022</v>
      </c>
      <c r="D4" s="14">
        <v>2023</v>
      </c>
      <c r="E4" s="14">
        <v>2024</v>
      </c>
      <c r="F4" s="14">
        <v>2025</v>
      </c>
      <c r="G4" s="14">
        <v>2026</v>
      </c>
      <c r="H4" s="14">
        <v>2027</v>
      </c>
      <c r="I4" s="14">
        <v>2028</v>
      </c>
      <c r="J4" s="14">
        <v>2029</v>
      </c>
    </row>
    <row r="5" spans="1:11" x14ac:dyDescent="0.25">
      <c r="B5" s="5" t="s">
        <v>20</v>
      </c>
      <c r="C5" s="6">
        <f>SUM(C3:J3)</f>
        <v>4840000</v>
      </c>
      <c r="E5" s="5" t="s">
        <v>26</v>
      </c>
      <c r="F5" s="15">
        <v>3499908</v>
      </c>
    </row>
    <row r="6" spans="1:11" x14ac:dyDescent="0.25">
      <c r="B6" s="5" t="s">
        <v>21</v>
      </c>
      <c r="C6" s="6">
        <f>SUM(A10:F10)</f>
        <v>5070000</v>
      </c>
      <c r="E6" s="5" t="s">
        <v>24</v>
      </c>
      <c r="F6" s="15">
        <v>2261092</v>
      </c>
    </row>
    <row r="7" spans="1:11" x14ac:dyDescent="0.25">
      <c r="B7" s="5" t="s">
        <v>22</v>
      </c>
      <c r="C7" s="4">
        <f>SUM(G10:J10)</f>
        <v>2600000</v>
      </c>
      <c r="E7" s="5" t="s">
        <v>27</v>
      </c>
      <c r="F7" s="15">
        <v>2959000</v>
      </c>
      <c r="G7" s="16" t="s">
        <v>28</v>
      </c>
    </row>
    <row r="8" spans="1:11" x14ac:dyDescent="0.25">
      <c r="B8" s="9" t="s">
        <v>23</v>
      </c>
      <c r="C8" s="10">
        <f>SUM(C5:C7)</f>
        <v>12510000</v>
      </c>
    </row>
    <row r="9" spans="1:11" x14ac:dyDescent="0.25">
      <c r="A9" s="7" t="s">
        <v>10</v>
      </c>
      <c r="B9" s="7" t="s">
        <v>11</v>
      </c>
      <c r="C9" s="7" t="s">
        <v>12</v>
      </c>
      <c r="D9" s="7" t="s">
        <v>13</v>
      </c>
      <c r="E9" s="7" t="s">
        <v>14</v>
      </c>
      <c r="F9" s="7" t="s">
        <v>15</v>
      </c>
      <c r="G9" s="7" t="s">
        <v>16</v>
      </c>
      <c r="H9" s="7" t="s">
        <v>17</v>
      </c>
      <c r="I9" s="7" t="s">
        <v>18</v>
      </c>
      <c r="J9" s="7" t="s">
        <v>19</v>
      </c>
    </row>
    <row r="10" spans="1:11" x14ac:dyDescent="0.25">
      <c r="A10" s="1">
        <v>824000</v>
      </c>
      <c r="B10" s="1">
        <v>824000</v>
      </c>
      <c r="C10" s="1">
        <v>824000</v>
      </c>
      <c r="D10" s="1">
        <v>924000</v>
      </c>
      <c r="E10" s="1">
        <v>1024000</v>
      </c>
      <c r="F10" s="1">
        <v>650000</v>
      </c>
      <c r="G10" s="1">
        <v>650000</v>
      </c>
      <c r="H10" s="1">
        <v>650000</v>
      </c>
      <c r="I10" s="1">
        <v>650000</v>
      </c>
      <c r="J10" s="1">
        <v>650000</v>
      </c>
      <c r="K10" s="4">
        <f>SUM(A10:J10)</f>
        <v>7670000</v>
      </c>
    </row>
    <row r="11" spans="1:11" x14ac:dyDescent="0.25">
      <c r="A11" s="14">
        <v>2030</v>
      </c>
      <c r="B11" s="14">
        <v>2031</v>
      </c>
      <c r="C11" s="14">
        <v>2032</v>
      </c>
      <c r="D11" s="14">
        <v>2033</v>
      </c>
      <c r="E11" s="14">
        <v>2034</v>
      </c>
      <c r="F11" s="14">
        <v>2035</v>
      </c>
      <c r="G11" s="14">
        <v>2036</v>
      </c>
      <c r="H11" s="14">
        <v>2037</v>
      </c>
      <c r="I11" s="14">
        <v>2038</v>
      </c>
      <c r="J11" s="14">
        <v>2039</v>
      </c>
    </row>
    <row r="12" spans="1:11" x14ac:dyDescent="0.25">
      <c r="K12" s="4">
        <f>SUM(K3:K10)</f>
        <v>12510000</v>
      </c>
    </row>
  </sheetData>
  <mergeCells count="1">
    <mergeCell ref="A2:B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6CD33-91B7-44B3-8CEB-8967433E6937}">
  <dimension ref="B1:F16"/>
  <sheetViews>
    <sheetView tabSelected="1" view="pageLayout" zoomScaleNormal="100" workbookViewId="0">
      <selection activeCell="F6" sqref="F6"/>
    </sheetView>
  </sheetViews>
  <sheetFormatPr defaultRowHeight="15" x14ac:dyDescent="0.25"/>
  <cols>
    <col min="1" max="1" width="15" customWidth="1"/>
    <col min="2" max="2" width="12.85546875" customWidth="1"/>
    <col min="3" max="3" width="14.7109375" customWidth="1"/>
    <col min="4" max="4" width="15.7109375" customWidth="1"/>
    <col min="5" max="5" width="13" customWidth="1"/>
    <col min="6" max="6" width="14.85546875" bestFit="1" customWidth="1"/>
  </cols>
  <sheetData>
    <row r="1" spans="2:6" ht="99" customHeight="1" x14ac:dyDescent="0.25"/>
    <row r="2" spans="2:6" ht="45" x14ac:dyDescent="0.25">
      <c r="B2" s="21" t="s">
        <v>29</v>
      </c>
      <c r="C2" s="21" t="s">
        <v>30</v>
      </c>
      <c r="D2" s="21" t="s">
        <v>31</v>
      </c>
      <c r="E2" s="21" t="s">
        <v>32</v>
      </c>
    </row>
    <row r="3" spans="2:6" x14ac:dyDescent="0.25">
      <c r="B3" s="17" t="s">
        <v>48</v>
      </c>
      <c r="C3" s="18">
        <v>300000</v>
      </c>
      <c r="D3" s="17" t="s">
        <v>58</v>
      </c>
      <c r="E3" s="17" t="s">
        <v>60</v>
      </c>
    </row>
    <row r="4" spans="2:6" x14ac:dyDescent="0.25">
      <c r="B4" s="17" t="s">
        <v>49</v>
      </c>
      <c r="C4" s="18">
        <v>300000</v>
      </c>
      <c r="D4" s="17" t="s">
        <v>59</v>
      </c>
      <c r="E4" s="17" t="s">
        <v>61</v>
      </c>
    </row>
    <row r="5" spans="2:6" x14ac:dyDescent="0.25">
      <c r="B5" s="17" t="s">
        <v>50</v>
      </c>
      <c r="C5" s="18">
        <v>300000</v>
      </c>
      <c r="D5" s="17" t="s">
        <v>63</v>
      </c>
      <c r="E5" s="17" t="s">
        <v>62</v>
      </c>
    </row>
    <row r="6" spans="2:6" x14ac:dyDescent="0.25">
      <c r="B6" s="17" t="s">
        <v>51</v>
      </c>
      <c r="C6" s="18">
        <v>200000</v>
      </c>
      <c r="D6" s="17" t="s">
        <v>64</v>
      </c>
      <c r="E6" s="17" t="s">
        <v>65</v>
      </c>
    </row>
    <row r="7" spans="2:6" x14ac:dyDescent="0.25">
      <c r="B7" s="17" t="s">
        <v>52</v>
      </c>
      <c r="C7" s="18">
        <v>100000</v>
      </c>
      <c r="D7" s="17" t="s">
        <v>66</v>
      </c>
      <c r="E7" s="17" t="s">
        <v>68</v>
      </c>
    </row>
    <row r="8" spans="2:6" x14ac:dyDescent="0.25">
      <c r="B8" s="17" t="s">
        <v>53</v>
      </c>
      <c r="C8" s="18">
        <v>100000</v>
      </c>
      <c r="D8" s="17" t="s">
        <v>67</v>
      </c>
      <c r="E8" s="17" t="s">
        <v>69</v>
      </c>
    </row>
    <row r="9" spans="2:6" x14ac:dyDescent="0.25">
      <c r="B9" s="17" t="s">
        <v>54</v>
      </c>
      <c r="C9" s="18">
        <v>100000</v>
      </c>
      <c r="D9" s="17" t="s">
        <v>34</v>
      </c>
      <c r="E9" s="17" t="s">
        <v>46</v>
      </c>
    </row>
    <row r="10" spans="2:6" x14ac:dyDescent="0.25">
      <c r="B10" s="17" t="s">
        <v>55</v>
      </c>
      <c r="C10" s="18">
        <v>100000</v>
      </c>
      <c r="D10" s="17" t="s">
        <v>35</v>
      </c>
      <c r="E10" s="17" t="s">
        <v>47</v>
      </c>
    </row>
    <row r="11" spans="2:6" x14ac:dyDescent="0.25">
      <c r="B11" s="17" t="s">
        <v>56</v>
      </c>
      <c r="C11" s="18">
        <v>100000</v>
      </c>
      <c r="D11" s="17" t="s">
        <v>36</v>
      </c>
      <c r="E11" s="17" t="s">
        <v>45</v>
      </c>
    </row>
    <row r="12" spans="2:6" x14ac:dyDescent="0.25">
      <c r="B12" s="17" t="s">
        <v>57</v>
      </c>
      <c r="C12" s="18">
        <v>300000</v>
      </c>
      <c r="D12" s="17" t="s">
        <v>37</v>
      </c>
      <c r="E12" s="17" t="s">
        <v>44</v>
      </c>
      <c r="F12" s="20"/>
    </row>
    <row r="13" spans="2:6" x14ac:dyDescent="0.25">
      <c r="B13" s="17" t="s">
        <v>70</v>
      </c>
      <c r="C13" s="18">
        <v>300000</v>
      </c>
      <c r="D13" s="17" t="s">
        <v>38</v>
      </c>
      <c r="E13" s="17" t="s">
        <v>43</v>
      </c>
      <c r="F13" s="20"/>
    </row>
    <row r="14" spans="2:6" x14ac:dyDescent="0.25">
      <c r="B14" s="17" t="s">
        <v>71</v>
      </c>
      <c r="C14" s="18">
        <v>400000</v>
      </c>
      <c r="D14" s="17" t="s">
        <v>39</v>
      </c>
      <c r="E14" s="17" t="s">
        <v>42</v>
      </c>
      <c r="F14" s="20"/>
    </row>
    <row r="15" spans="2:6" x14ac:dyDescent="0.25">
      <c r="B15" s="17" t="s">
        <v>72</v>
      </c>
      <c r="C15" s="18">
        <v>400000</v>
      </c>
      <c r="D15" s="17" t="s">
        <v>40</v>
      </c>
      <c r="E15" s="17" t="s">
        <v>41</v>
      </c>
      <c r="F15" s="20"/>
    </row>
    <row r="16" spans="2:6" x14ac:dyDescent="0.25">
      <c r="B16" s="17" t="s">
        <v>23</v>
      </c>
      <c r="C16" s="19">
        <f>SUM(C3:C15)</f>
        <v>3000000</v>
      </c>
      <c r="D16" s="17" t="s">
        <v>33</v>
      </c>
      <c r="E16" s="17" t="s">
        <v>33</v>
      </c>
    </row>
  </sheetData>
  <pageMargins left="0.7" right="0.7" top="0.75" bottom="0.75" header="0.3" footer="0.3"/>
  <pageSetup paperSize="9" orientation="portrait" r:id="rId1"/>
  <headerFooter>
    <oddHeader xml:space="preserve">&amp;RZałącznik nr 1
do uchwały Nr XXII/163/2020        
Rady Gminy Gietrzwałd z dnia 15.05.2020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Wasilewski</dc:creator>
  <cp:lastModifiedBy>Andrzej Wasilewski</cp:lastModifiedBy>
  <cp:lastPrinted>2020-04-29T05:25:41Z</cp:lastPrinted>
  <dcterms:created xsi:type="dcterms:W3CDTF">2019-09-16T13:15:26Z</dcterms:created>
  <dcterms:modified xsi:type="dcterms:W3CDTF">2020-05-18T13:52:52Z</dcterms:modified>
</cp:coreProperties>
</file>